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Sheet1!$A$7:$BE$93</definedName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<sst xmlns="http://schemas.openxmlformats.org/spreadsheetml/2006/main" count="202" uniqueCount="167">
  <si>
    <t>广西医科大学四年制康复治疗学专业教学进程表
（2年武鸣校区+1年校本部+1年实习）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</si>
  <si>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</si>
  <si>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</si>
  <si>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</si>
  <si>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</si>
  <si>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</si>
  <si>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</si>
  <si>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</si>
  <si>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</si>
  <si>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</si>
  <si>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</si>
  <si>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</si>
  <si>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</si>
  <si>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</si>
  <si>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</si>
  <si>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</si>
  <si>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</si>
  <si>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</si>
  <si>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</si>
  <si>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</si>
  <si>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</si>
  <si>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</si>
  <si>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</si>
  <si>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2周</t>
  </si>
  <si>
    <t>16周</t>
  </si>
  <si>
    <t>14周</t>
  </si>
  <si>
    <t>22周</t>
  </si>
  <si>
    <t>周学时数</t>
  </si>
  <si>
    <t>修改要点及理由</t>
  </si>
  <si>
    <t>思想修养 ． 人文素质 ．  行为科学</t>
  </si>
  <si>
    <t>军事理论</t>
  </si>
  <si>
    <t>按学校硬性要求调整：改学分（原2.5学分）</t>
  </si>
  <si>
    <t>英语</t>
  </si>
  <si>
    <t>1～4</t>
  </si>
  <si>
    <t>体育</t>
  </si>
  <si>
    <t>1～6</t>
  </si>
  <si>
    <t>大学生心理健康教育</t>
  </si>
  <si>
    <t>1～2</t>
  </si>
  <si>
    <t>按学校硬性要求调整：改授课学期、学分（原1～3学期，2.5学分）</t>
  </si>
  <si>
    <t>大学生安全教育</t>
  </si>
  <si>
    <t>按学校硬性要求调整：改授课学期（原1～4学期）</t>
  </si>
  <si>
    <t>劳动教育</t>
  </si>
  <si>
    <t>1～5</t>
  </si>
  <si>
    <t>按学校硬性要求调整：新增课程</t>
  </si>
  <si>
    <t>创业基础</t>
  </si>
  <si>
    <t>2～4</t>
  </si>
  <si>
    <t>按学校硬性要求调整：改授课学期、调整理论课与实践课学时，（原1～6周，理论课8学时、实践26学时）</t>
  </si>
  <si>
    <t>大学生职业发展与就业指导</t>
  </si>
  <si>
    <t>按学校硬性要求调整：改授课学期、调整理论课与实践课学时，（原2～6周，理论课12学时、实践26学时）</t>
  </si>
  <si>
    <t>形势与政策</t>
  </si>
  <si>
    <t>中国近现代史纲要</t>
  </si>
  <si>
    <t>思想道德与法治</t>
  </si>
  <si>
    <t>按学校硬性要求调整：改课程名称（原名称：思想道德修养与法律基础）</t>
  </si>
  <si>
    <t>马克思主义基本原理</t>
  </si>
  <si>
    <t>按学校硬性要求调整：改课程名称（原名称：马克思主义基本原理概论*）</t>
  </si>
  <si>
    <t>毛泽东思想和中国特色社会主义理论体系概论</t>
  </si>
  <si>
    <t>按学校硬性要求调整：改学时、学分（原总学时80，理论69学时，实践11学时；3学分）</t>
  </si>
  <si>
    <t>习近平新时代中国特色社会主义思想概论</t>
  </si>
  <si>
    <t>按学校硬性要求调整：新增课程，第4学期</t>
  </si>
  <si>
    <t>卫生法学</t>
  </si>
  <si>
    <t>小计</t>
  </si>
  <si>
    <t>占必修课百分比</t>
  </si>
  <si>
    <t>1:0.67</t>
  </si>
  <si>
    <t>生物医学</t>
  </si>
  <si>
    <t>系统解剖学</t>
  </si>
  <si>
    <t>组织学与胚胎学</t>
  </si>
  <si>
    <t>运动生理学</t>
  </si>
  <si>
    <t>3～4</t>
  </si>
  <si>
    <t>按照国家标准，由生理学64【46，18】3.5学分，调整为运动生理学112【84，28】6学分，开课学期由第3学期调整为3~4学期</t>
  </si>
  <si>
    <t>运动生物化学</t>
  </si>
  <si>
    <t>按照国家标准，由生物化学64【40，24】3.5学分，调整为运动生物化学48【32，16】2.5学分，开课学期不变</t>
  </si>
  <si>
    <t>病理学</t>
  </si>
  <si>
    <t>药理学</t>
  </si>
  <si>
    <t>功能解剖学</t>
  </si>
  <si>
    <t>病理生理学</t>
  </si>
  <si>
    <t>1:0.57</t>
  </si>
  <si>
    <t>公共卫生</t>
  </si>
  <si>
    <t>医学统计学</t>
  </si>
  <si>
    <t>医学信息检索与利用</t>
  </si>
  <si>
    <t>1:0.85</t>
  </si>
  <si>
    <t>临床阶段课程</t>
  </si>
  <si>
    <t>专业课程</t>
  </si>
  <si>
    <t>康复医学概论</t>
  </si>
  <si>
    <t>毕业实习44周及毕业考试</t>
  </si>
  <si>
    <r>
      <rPr>
        <sz val="8"/>
        <color rgb="FFFF0000"/>
        <rFont val="宋体"/>
        <charset val="134"/>
      </rPr>
      <t>理论学时由14调整为1</t>
    </r>
    <r>
      <rPr>
        <sz val="8"/>
        <color rgb="FFFF0000"/>
        <rFont val="宋体"/>
        <charset val="134"/>
      </rPr>
      <t>0</t>
    </r>
    <r>
      <rPr>
        <sz val="8"/>
        <color rgb="FFFF0000"/>
        <rFont val="宋体"/>
        <charset val="134"/>
      </rPr>
      <t>，实践学时为4调整为</t>
    </r>
    <r>
      <rPr>
        <sz val="8"/>
        <color rgb="FFFF0000"/>
        <rFont val="宋体"/>
        <charset val="134"/>
      </rPr>
      <t>8</t>
    </r>
  </si>
  <si>
    <t>临床诊断技术</t>
  </si>
  <si>
    <t>医学影像学</t>
  </si>
  <si>
    <t>人体运动学</t>
  </si>
  <si>
    <t>按本科专业类教学质量国家标准从生物医学板块移到专业课程板块</t>
  </si>
  <si>
    <t>人体发育学</t>
  </si>
  <si>
    <t>康复评定学</t>
  </si>
  <si>
    <t>总学时由80调整为72，理论学时由42调整为36，实践学时为38调整为36，学分由4.0调整为3.5，课程名称由《功能评定学》调整为《康复评定学》。环境教学章节内容调整到《辅具制作与环境改良》开课，日常生活活动能力评定、认知评定调整到《作业治疗学》开课</t>
  </si>
  <si>
    <t>社区康复</t>
  </si>
  <si>
    <t>临床康复工程学</t>
  </si>
  <si>
    <t>总学时由36调整为24，理论学时由24调整为18，实践学时由12调整为6，学分由2.0调整为1.5。辅具与环境等章节教学内容调整至《辅具制作与环境改良》。</t>
  </si>
  <si>
    <t>运动疗法与物理因子治疗学</t>
  </si>
  <si>
    <t>5</t>
  </si>
  <si>
    <r>
      <rPr>
        <sz val="8"/>
        <color rgb="FFFF0000"/>
        <rFont val="宋体"/>
        <charset val="134"/>
      </rPr>
      <t>课程名称调整为《运动疗法与物理因子治疗学》，原《物理治疗学》，</t>
    </r>
    <r>
      <rPr>
        <sz val="8"/>
        <color rgb="FF00B0F0"/>
        <rFont val="宋体"/>
        <charset val="134"/>
      </rPr>
      <t>物理治疗学包含运动疗法、物理因子治疗方法</t>
    </r>
  </si>
  <si>
    <t>言语-语言治疗学</t>
  </si>
  <si>
    <t>总学时由57调整为51，理论学时由39调整为30，实践学时由18调整为21，课程名称调整为《言语-语言治疗学》，原《语言治疗学》，其中儿童言语部分调整到《儿童康复学》开课</t>
  </si>
  <si>
    <t>临床康复学</t>
  </si>
  <si>
    <t>按国家标准开设，原《肌肉肌肉康复学》《神经系统康复学》整合为《临床康复学》，学时学分由180【理论120，实践60】，9学分调整为168【理论84，实践84】，8学分，调整后教学内容覆盖原肌肉骨骼康复学、神经系统康复学内容，并新增精神康复学、心肺康复学内容；《肌肉骨骼康复学》中手上肢康复章节内容调整到《作业治疗学》开课，并优化教学内容重复的章节</t>
  </si>
  <si>
    <t>传统康复治疗学</t>
  </si>
  <si>
    <t>6</t>
  </si>
  <si>
    <r>
      <rPr>
        <sz val="8"/>
        <color rgb="FFFF0000"/>
        <rFont val="宋体"/>
        <charset val="134"/>
      </rPr>
      <t>学分由3.0调整为3.5，</t>
    </r>
    <r>
      <rPr>
        <sz val="8"/>
        <color rgb="FF00B0F0"/>
        <rFont val="宋体"/>
        <charset val="134"/>
      </rPr>
      <t>课程名称调整为《传统康复治疗学》，原《传统康复方法学》</t>
    </r>
  </si>
  <si>
    <t>老化与老年康复学</t>
  </si>
  <si>
    <t>按照国家标准，新开课程</t>
  </si>
  <si>
    <t>作业治疗学</t>
  </si>
  <si>
    <t>理论学时由42调整为36，实践学时由18调整为24，辅具、环境调适章节内容调整到《辅具制作与环境改良》开课，感觉统合章节调整到《儿童康复学》开课</t>
  </si>
  <si>
    <t>辅具制作与环境改良</t>
  </si>
  <si>
    <t>按照本科专业类教学质量国家标准建议增加课程，该课程内容原已在《康复评定学》《作业治疗学》《临床康复工程学》开设相关内容，现把上述3门课程与辅具制作、环境改良相关的教学内容整合到《辅具制作与环境改良》课程</t>
  </si>
  <si>
    <t>儿童康复学</t>
  </si>
  <si>
    <t>开课学期由5调整为6，学时由36【24，12】调整为48【27，21】，学分由2.0调整为2.5</t>
  </si>
  <si>
    <r>
      <rPr>
        <sz val="8"/>
        <rFont val="宋体"/>
        <charset val="134"/>
      </rPr>
      <t>1:0.8</t>
    </r>
    <r>
      <rPr>
        <sz val="8"/>
        <rFont val="宋体"/>
        <charset val="134"/>
      </rPr>
      <t>3</t>
    </r>
  </si>
  <si>
    <t>必
修
课</t>
  </si>
  <si>
    <t>理论、实践、学分总计</t>
  </si>
  <si>
    <t>理论：实践</t>
  </si>
  <si>
    <t>1：0.71</t>
  </si>
  <si>
    <t>人文素养选修课程（5门选2门，最低选修3.5学分）</t>
  </si>
  <si>
    <t>康复心理学</t>
  </si>
  <si>
    <t>医学伦理学</t>
  </si>
  <si>
    <t>医学史</t>
  </si>
  <si>
    <t>医学社会学</t>
  </si>
  <si>
    <t>自然科学、生物医学选修课程（8门选5门，最低选修8.5学分）</t>
  </si>
  <si>
    <t>医用物理学</t>
  </si>
  <si>
    <t>基础化学</t>
  </si>
  <si>
    <t>高等数学</t>
  </si>
  <si>
    <t>计算机应用基础</t>
  </si>
  <si>
    <t>有机化学</t>
  </si>
  <si>
    <t>神经生物学</t>
  </si>
  <si>
    <t>生物物理学</t>
  </si>
  <si>
    <t>生物信息学</t>
  </si>
  <si>
    <t>公共卫生选修课</t>
  </si>
  <si>
    <t>卫生事业管理学</t>
  </si>
  <si>
    <t>老龄化与全球健康</t>
  </si>
  <si>
    <t>健康教育与健康促进</t>
  </si>
  <si>
    <t>妇幼与儿少卫生学</t>
  </si>
  <si>
    <t>临床选修课程（6门选3门，最低选修11学分）</t>
  </si>
  <si>
    <t>临床医学导论</t>
  </si>
  <si>
    <t>临床疾病概要1</t>
  </si>
  <si>
    <t>4</t>
  </si>
  <si>
    <r>
      <rPr>
        <sz val="8"/>
        <color rgb="FFFF0000"/>
        <rFont val="宋体"/>
        <charset val="134"/>
      </rPr>
      <t>调整课程名称调整为《临床疾病概要1》，原《临床疾病概要》（外科学、神经</t>
    </r>
    <r>
      <rPr>
        <sz val="8"/>
        <color rgb="FF00B0F0"/>
        <rFont val="宋体"/>
        <charset val="134"/>
      </rPr>
      <t>科</t>
    </r>
    <r>
      <rPr>
        <sz val="8"/>
        <color rgb="FFFF0000"/>
        <rFont val="宋体"/>
        <charset val="134"/>
      </rPr>
      <t>学、眼科学、耳鼻咽喉科学、皮肤病学与性病学），</t>
    </r>
    <r>
      <rPr>
        <sz val="8"/>
        <color rgb="FF00B0F0"/>
        <rFont val="宋体"/>
        <charset val="134"/>
      </rPr>
      <t>课程教学内容不变</t>
    </r>
  </si>
  <si>
    <t>临床疾病概要2</t>
  </si>
  <si>
    <r>
      <rPr>
        <sz val="8"/>
        <color rgb="FFFF0000"/>
        <rFont val="宋体"/>
        <charset val="134"/>
      </rPr>
      <t>课程名称调整为《临床疾病概要2》，原《临床疾病概要（内科学、传染病学、儿科学、妇产科学）》，</t>
    </r>
    <r>
      <rPr>
        <sz val="8"/>
        <color rgb="FF00B0F0"/>
        <rFont val="宋体"/>
        <charset val="134"/>
      </rPr>
      <t>课程教学内容调整为内科学、儿科学、妇产科学、精神科学、口腔科学，按照国家标准，增加精神科学、口腔科学，删除传染病学</t>
    </r>
  </si>
  <si>
    <t>临床肿瘤学</t>
  </si>
  <si>
    <t>4～6</t>
  </si>
  <si>
    <t>放射治疗学</t>
  </si>
  <si>
    <t>临床药学</t>
  </si>
  <si>
    <t>专业选修课</t>
  </si>
  <si>
    <t>妇女健康与康复</t>
  </si>
  <si>
    <t>按照本科专业类教学质量国家标准建议增加</t>
  </si>
  <si>
    <t>选修课</t>
  </si>
  <si>
    <t>任选课</t>
  </si>
  <si>
    <t>1～8</t>
  </si>
  <si>
    <r>
      <t>限选课</t>
    </r>
    <r>
      <rPr>
        <sz val="8"/>
        <color rgb="FFFF0000"/>
        <rFont val="宋体"/>
        <charset val="134"/>
      </rPr>
      <t>（23门选10门，最低选修23学分）</t>
    </r>
  </si>
  <si>
    <t>总周学时数</t>
  </si>
  <si>
    <t>综合技能培训</t>
  </si>
  <si>
    <t>毕业实习（含毕业考试）</t>
  </si>
  <si>
    <r>
      <rPr>
        <sz val="8"/>
        <color indexed="10"/>
        <rFont val="宋体"/>
        <charset val="134"/>
      </rPr>
      <t>6</t>
    </r>
    <r>
      <rPr>
        <sz val="8"/>
        <rFont val="宋体"/>
        <charset val="134"/>
      </rPr>
      <t>～8</t>
    </r>
  </si>
  <si>
    <t>军事技能</t>
  </si>
  <si>
    <t>机动</t>
  </si>
  <si>
    <t>按学校硬性要求调整：将原列在课程名称第1点的“军事技能”列在此行，不列学时，只列学分</t>
  </si>
  <si>
    <t>社会实践</t>
  </si>
  <si>
    <t>创新创业素质拓展</t>
  </si>
  <si>
    <t>合计</t>
  </si>
  <si>
    <t>总学时、总学分</t>
  </si>
  <si>
    <t>说明：
     1.《形势与政策》36（36,0）学时，2学分，实践教学由学工部（处）、校团委、二级学院安排。其他思政课、就业指导、创业基础、大学生安全教育等实践教学机动安排，具体方案由相关教学部门另订并具体实施。
2.临床疾病概要1：外科学、神经科学、眼科学、耳鼻咽喉科学、皮肤病学与性病学
3.临床疾病概要2：内科学、儿科学、妇产科学、精神科学、口腔科学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</si>
</sst>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%"/>
    <numFmt numFmtId="178" formatCode="0_ "/>
    <numFmt numFmtId="179" formatCode="0.0_);[Red]\(0.0\)"/>
    <numFmt numFmtId="180" formatCode="0.0;[Red]0.0"/>
    <numFmt numFmtId="181" formatCode="0.0_ "/>
    <numFmt numFmtId="182" formatCode="0_);[Red]\(0\)"/>
  </numFmts>
  <fonts count="28">
    <font>
      <sz val="11"/>
      <color theme="1"/>
      <name val="宋体"/>
      <charset val="134"/>
      <scheme val="minor"/>
    </font>
    <font>
      <sz val="8"/>
      <name val="宋体"/>
      <charset val="134"/>
    </font>
    <font>
      <sz val="8"/>
      <color rgb="FFFF0000"/>
      <name val="宋体"/>
      <charset val="134"/>
    </font>
    <font>
      <b/>
      <sz val="12"/>
      <name val="宋体"/>
      <charset val="134"/>
    </font>
    <font>
      <sz val="8"/>
      <color theme="1"/>
      <name val="宋体"/>
      <charset val="134"/>
    </font>
    <font>
      <b/>
      <sz val="12"/>
      <color rgb="FFFF0000"/>
      <name val="宋体"/>
      <charset val="134"/>
    </font>
    <font>
      <sz val="8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rgb="FF00B0F0"/>
      <name val="宋体"/>
      <charset val="134"/>
    </font>
    <font>
      <sz val="8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7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1" fillId="14" borderId="18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7" applyFont="1" applyFill="1" applyBorder="1" applyAlignment="1">
      <alignment horizontal="left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0" fontId="1" fillId="2" borderId="1" xfId="7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2" borderId="1" xfId="7" applyFont="1" applyFill="1" applyBorder="1" applyAlignment="1">
      <alignment horizontal="center" vertical="center" wrapText="1"/>
    </xf>
    <xf numFmtId="181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7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182" fontId="1" fillId="0" borderId="1" xfId="0" applyNumberFormat="1" applyFont="1" applyFill="1" applyBorder="1" applyAlignment="1">
      <alignment horizontal="center" vertical="center" wrapText="1"/>
    </xf>
    <xf numFmtId="182" fontId="1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182" fontId="1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255" wrapText="1"/>
    </xf>
    <xf numFmtId="0" fontId="1" fillId="2" borderId="4" xfId="0" applyFont="1" applyFill="1" applyBorder="1" applyAlignment="1">
      <alignment horizontal="center" vertical="center" textRotation="255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textRotation="255" wrapText="1"/>
    </xf>
    <xf numFmtId="0" fontId="1" fillId="2" borderId="0" xfId="0" applyFont="1" applyFill="1" applyBorder="1" applyAlignment="1">
      <alignment horizontal="center" vertical="center" textRotation="255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textRotation="255" wrapText="1"/>
    </xf>
    <xf numFmtId="0" fontId="1" fillId="2" borderId="11" xfId="0" applyFont="1" applyFill="1" applyBorder="1" applyAlignment="1">
      <alignment horizontal="center" vertical="center" textRotation="255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81" fontId="2" fillId="2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81"/>
  <sheetViews>
    <sheetView tabSelected="1" workbookViewId="0">
      <pane ySplit="6" topLeftCell="A53" activePane="bottomLeft" state="frozen"/>
      <selection/>
      <selection pane="bottomLeft" activeCell="I76" sqref="I76"/>
    </sheetView>
  </sheetViews>
  <sheetFormatPr defaultColWidth="88.5" defaultRowHeight="10.5"/>
  <cols>
    <col min="1" max="1" width="2.125" style="3" customWidth="1"/>
    <col min="2" max="2" width="2.625" style="3" customWidth="1"/>
    <col min="3" max="3" width="2.625" style="1" customWidth="1"/>
    <col min="4" max="4" width="19.625" style="3" customWidth="1"/>
    <col min="5" max="5" width="4.625" style="3" customWidth="1"/>
    <col min="6" max="6" width="4.375" style="3" customWidth="1"/>
    <col min="7" max="7" width="4.625" style="3" customWidth="1"/>
    <col min="8" max="8" width="4.375" style="3" customWidth="1"/>
    <col min="9" max="9" width="5.25" style="3" customWidth="1"/>
    <col min="10" max="10" width="4.5" style="3" customWidth="1"/>
    <col min="11" max="12" width="4.5" style="1" customWidth="1"/>
    <col min="13" max="13" width="4.375" style="1" customWidth="1"/>
    <col min="14" max="14" width="4.5" style="1" customWidth="1"/>
    <col min="15" max="15" width="4.375" style="1" customWidth="1"/>
    <col min="16" max="16" width="4.5" style="1" customWidth="1"/>
    <col min="17" max="17" width="3.625" style="4" customWidth="1"/>
    <col min="18" max="18" width="4" style="2" customWidth="1"/>
    <col min="19" max="19" width="53.875" style="5" customWidth="1"/>
    <col min="20" max="57" width="9" style="2" customWidth="1"/>
    <col min="58" max="64" width="9" style="3" customWidth="1"/>
    <col min="65" max="16384" width="88.5" style="3"/>
  </cols>
  <sheetData>
    <row r="1" ht="14.25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50"/>
      <c r="R1" s="51"/>
      <c r="S1" s="52"/>
    </row>
    <row r="2" spans="1:19">
      <c r="A2" s="7" t="s">
        <v>1</v>
      </c>
      <c r="B2" s="7"/>
      <c r="C2" s="7" t="s">
        <v>2</v>
      </c>
      <c r="D2" s="7" t="s">
        <v>3</v>
      </c>
      <c r="E2" s="7" t="s">
        <v>4</v>
      </c>
      <c r="F2" s="7" t="s">
        <v>5</v>
      </c>
      <c r="G2" s="7"/>
      <c r="H2" s="7"/>
      <c r="I2" s="7" t="s">
        <v>6</v>
      </c>
      <c r="J2" s="7" t="s">
        <v>7</v>
      </c>
      <c r="K2" s="7"/>
      <c r="L2" s="7"/>
      <c r="M2" s="7"/>
      <c r="N2" s="7"/>
      <c r="O2" s="7"/>
      <c r="P2" s="7"/>
      <c r="Q2" s="12"/>
      <c r="R2" s="53"/>
      <c r="S2" s="54"/>
    </row>
    <row r="3" spans="1:19">
      <c r="A3" s="7"/>
      <c r="B3" s="7"/>
      <c r="C3" s="7"/>
      <c r="D3" s="7"/>
      <c r="E3" s="7"/>
      <c r="F3" s="7" t="s">
        <v>8</v>
      </c>
      <c r="G3" s="7" t="s">
        <v>9</v>
      </c>
      <c r="H3" s="7" t="s">
        <v>10</v>
      </c>
      <c r="I3" s="7"/>
      <c r="J3" s="7" t="s">
        <v>11</v>
      </c>
      <c r="K3" s="7"/>
      <c r="L3" s="7"/>
      <c r="M3" s="7" t="s">
        <v>12</v>
      </c>
      <c r="N3" s="7"/>
      <c r="O3" s="7" t="s">
        <v>13</v>
      </c>
      <c r="P3" s="7"/>
      <c r="Q3" s="12" t="s">
        <v>14</v>
      </c>
      <c r="R3" s="53"/>
      <c r="S3" s="54"/>
    </row>
    <row r="4" ht="21" spans="1:19">
      <c r="A4" s="7"/>
      <c r="B4" s="7"/>
      <c r="C4" s="7"/>
      <c r="D4" s="7"/>
      <c r="E4" s="7"/>
      <c r="F4" s="7"/>
      <c r="G4" s="7"/>
      <c r="H4" s="7"/>
      <c r="I4" s="7"/>
      <c r="J4" s="7" t="s">
        <v>15</v>
      </c>
      <c r="K4" s="7"/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55" t="s">
        <v>21</v>
      </c>
      <c r="R4" s="56" t="s">
        <v>22</v>
      </c>
      <c r="S4" s="54"/>
    </row>
    <row r="5" spans="1:19">
      <c r="A5" s="7"/>
      <c r="B5" s="7"/>
      <c r="C5" s="7"/>
      <c r="D5" s="7"/>
      <c r="E5" s="7"/>
      <c r="F5" s="7"/>
      <c r="G5" s="7"/>
      <c r="H5" s="7"/>
      <c r="I5" s="7"/>
      <c r="J5" s="7" t="s">
        <v>23</v>
      </c>
      <c r="K5" s="7" t="s">
        <v>24</v>
      </c>
      <c r="L5" s="7" t="s">
        <v>24</v>
      </c>
      <c r="M5" s="7" t="s">
        <v>24</v>
      </c>
      <c r="N5" s="7" t="s">
        <v>24</v>
      </c>
      <c r="O5" s="7" t="s">
        <v>24</v>
      </c>
      <c r="P5" s="7" t="s">
        <v>25</v>
      </c>
      <c r="Q5" s="12" t="s">
        <v>26</v>
      </c>
      <c r="R5" s="53" t="s">
        <v>26</v>
      </c>
      <c r="S5" s="57"/>
    </row>
    <row r="6" ht="14.25" spans="1:19">
      <c r="A6" s="7"/>
      <c r="B6" s="7"/>
      <c r="C6" s="7"/>
      <c r="D6" s="7"/>
      <c r="E6" s="7"/>
      <c r="F6" s="7"/>
      <c r="G6" s="7"/>
      <c r="H6" s="7"/>
      <c r="I6" s="7"/>
      <c r="J6" s="7" t="s">
        <v>27</v>
      </c>
      <c r="K6" s="7"/>
      <c r="L6" s="7"/>
      <c r="M6" s="7"/>
      <c r="N6" s="7"/>
      <c r="O6" s="7"/>
      <c r="P6" s="7"/>
      <c r="Q6" s="12"/>
      <c r="R6" s="12"/>
      <c r="S6" s="58" t="s">
        <v>28</v>
      </c>
    </row>
    <row r="7" s="1" customFormat="1" spans="1:57">
      <c r="A7" s="8"/>
      <c r="B7" s="8" t="s">
        <v>29</v>
      </c>
      <c r="C7" s="7">
        <v>1</v>
      </c>
      <c r="D7" s="9" t="s">
        <v>30</v>
      </c>
      <c r="E7" s="7">
        <v>1</v>
      </c>
      <c r="F7" s="7">
        <v>36</v>
      </c>
      <c r="G7" s="7">
        <v>36</v>
      </c>
      <c r="H7" s="7">
        <v>0</v>
      </c>
      <c r="I7" s="37">
        <v>2</v>
      </c>
      <c r="J7" s="7"/>
      <c r="K7" s="10">
        <v>2</v>
      </c>
      <c r="L7" s="7"/>
      <c r="M7" s="7"/>
      <c r="N7" s="7"/>
      <c r="O7" s="7"/>
      <c r="P7" s="7"/>
      <c r="Q7" s="59"/>
      <c r="R7" s="60"/>
      <c r="S7" s="61" t="s">
        <v>31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</row>
    <row r="8" spans="1:19">
      <c r="A8" s="8"/>
      <c r="B8" s="8"/>
      <c r="C8" s="7">
        <v>2</v>
      </c>
      <c r="D8" s="9" t="s">
        <v>32</v>
      </c>
      <c r="E8" s="7" t="s">
        <v>33</v>
      </c>
      <c r="F8" s="7">
        <v>216</v>
      </c>
      <c r="G8" s="7">
        <v>130</v>
      </c>
      <c r="H8" s="7">
        <v>86</v>
      </c>
      <c r="I8" s="38">
        <v>11</v>
      </c>
      <c r="J8" s="7"/>
      <c r="K8" s="7">
        <v>3.5</v>
      </c>
      <c r="L8" s="7">
        <v>4</v>
      </c>
      <c r="M8" s="7">
        <v>3</v>
      </c>
      <c r="N8" s="7">
        <v>3</v>
      </c>
      <c r="O8" s="7"/>
      <c r="P8" s="7"/>
      <c r="Q8" s="60"/>
      <c r="R8" s="60"/>
      <c r="S8" s="62"/>
    </row>
    <row r="9" spans="1:19">
      <c r="A9" s="8"/>
      <c r="B9" s="8"/>
      <c r="C9" s="7">
        <v>3</v>
      </c>
      <c r="D9" s="9" t="s">
        <v>34</v>
      </c>
      <c r="E9" s="7" t="s">
        <v>35</v>
      </c>
      <c r="F9" s="7">
        <v>144</v>
      </c>
      <c r="G9" s="7">
        <v>16</v>
      </c>
      <c r="H9" s="7">
        <v>128</v>
      </c>
      <c r="I9" s="38">
        <v>5</v>
      </c>
      <c r="J9" s="7"/>
      <c r="K9" s="7">
        <v>2</v>
      </c>
      <c r="L9" s="7">
        <v>2</v>
      </c>
      <c r="M9" s="7">
        <v>2</v>
      </c>
      <c r="N9" s="7">
        <v>2</v>
      </c>
      <c r="O9" s="7"/>
      <c r="P9" s="7">
        <v>1</v>
      </c>
      <c r="Q9" s="60"/>
      <c r="R9" s="60"/>
      <c r="S9" s="62"/>
    </row>
    <row r="10" spans="1:19">
      <c r="A10" s="8"/>
      <c r="B10" s="8"/>
      <c r="C10" s="7">
        <v>4</v>
      </c>
      <c r="D10" s="9" t="s">
        <v>36</v>
      </c>
      <c r="E10" s="10" t="s">
        <v>37</v>
      </c>
      <c r="F10" s="7">
        <v>32</v>
      </c>
      <c r="G10" s="7">
        <v>14</v>
      </c>
      <c r="H10" s="7">
        <v>18</v>
      </c>
      <c r="I10" s="39">
        <v>2</v>
      </c>
      <c r="J10" s="7"/>
      <c r="K10" s="10">
        <v>1</v>
      </c>
      <c r="L10" s="10">
        <v>1</v>
      </c>
      <c r="M10" s="7"/>
      <c r="N10" s="7"/>
      <c r="O10" s="7"/>
      <c r="P10" s="7"/>
      <c r="Q10" s="60"/>
      <c r="R10" s="60"/>
      <c r="S10" s="61" t="s">
        <v>38</v>
      </c>
    </row>
    <row r="11" spans="1:19">
      <c r="A11" s="8"/>
      <c r="B11" s="8"/>
      <c r="C11" s="7">
        <v>5</v>
      </c>
      <c r="D11" s="9" t="s">
        <v>39</v>
      </c>
      <c r="E11" s="10" t="s">
        <v>37</v>
      </c>
      <c r="F11" s="7">
        <v>24</v>
      </c>
      <c r="G11" s="7">
        <v>18</v>
      </c>
      <c r="H11" s="7">
        <v>6</v>
      </c>
      <c r="I11" s="38">
        <v>1.5</v>
      </c>
      <c r="J11" s="7"/>
      <c r="K11" s="10">
        <v>0.8</v>
      </c>
      <c r="L11" s="10">
        <v>0.8</v>
      </c>
      <c r="M11" s="7"/>
      <c r="N11" s="7"/>
      <c r="O11" s="7"/>
      <c r="P11" s="7"/>
      <c r="Q11" s="60"/>
      <c r="R11" s="60"/>
      <c r="S11" s="61" t="s">
        <v>40</v>
      </c>
    </row>
    <row r="12" spans="1:19">
      <c r="A12" s="8"/>
      <c r="B12" s="8"/>
      <c r="C12" s="7">
        <v>6</v>
      </c>
      <c r="D12" s="11" t="s">
        <v>41</v>
      </c>
      <c r="E12" s="12" t="s">
        <v>42</v>
      </c>
      <c r="F12" s="12">
        <v>32</v>
      </c>
      <c r="G12" s="12">
        <v>6</v>
      </c>
      <c r="H12" s="12">
        <v>26</v>
      </c>
      <c r="I12" s="40">
        <v>1</v>
      </c>
      <c r="J12" s="12"/>
      <c r="K12" s="12">
        <v>0.2</v>
      </c>
      <c r="L12" s="12">
        <v>0.2</v>
      </c>
      <c r="M12" s="12">
        <v>0.2</v>
      </c>
      <c r="N12" s="12">
        <v>0.2</v>
      </c>
      <c r="O12" s="12">
        <v>0.2</v>
      </c>
      <c r="P12" s="12"/>
      <c r="Q12" s="60"/>
      <c r="R12" s="60"/>
      <c r="S12" s="63" t="s">
        <v>43</v>
      </c>
    </row>
    <row r="13" ht="21" spans="1:19">
      <c r="A13" s="8"/>
      <c r="B13" s="8"/>
      <c r="C13" s="7">
        <v>7</v>
      </c>
      <c r="D13" s="13" t="s">
        <v>44</v>
      </c>
      <c r="E13" s="10" t="s">
        <v>45</v>
      </c>
      <c r="F13" s="10">
        <v>32</v>
      </c>
      <c r="G13" s="10">
        <v>16</v>
      </c>
      <c r="H13" s="10">
        <v>16</v>
      </c>
      <c r="I13" s="37">
        <v>1.5</v>
      </c>
      <c r="J13" s="10"/>
      <c r="K13" s="10"/>
      <c r="L13" s="10">
        <v>1</v>
      </c>
      <c r="M13" s="10">
        <v>0.5</v>
      </c>
      <c r="N13" s="10">
        <v>0.5</v>
      </c>
      <c r="O13" s="10"/>
      <c r="P13" s="7"/>
      <c r="Q13" s="60"/>
      <c r="R13" s="60"/>
      <c r="S13" s="61" t="s">
        <v>46</v>
      </c>
    </row>
    <row r="14" ht="21" spans="1:19">
      <c r="A14" s="8"/>
      <c r="B14" s="8"/>
      <c r="C14" s="7">
        <v>8</v>
      </c>
      <c r="D14" s="13" t="s">
        <v>47</v>
      </c>
      <c r="E14" s="10" t="s">
        <v>42</v>
      </c>
      <c r="F14" s="10">
        <v>38</v>
      </c>
      <c r="G14" s="10">
        <v>16</v>
      </c>
      <c r="H14" s="10">
        <v>22</v>
      </c>
      <c r="I14" s="37">
        <v>1.5</v>
      </c>
      <c r="J14" s="10"/>
      <c r="K14" s="10">
        <v>0.8</v>
      </c>
      <c r="L14" s="10"/>
      <c r="M14" s="10"/>
      <c r="N14" s="10"/>
      <c r="O14" s="10">
        <v>1.5</v>
      </c>
      <c r="P14" s="7"/>
      <c r="Q14" s="60"/>
      <c r="R14" s="60"/>
      <c r="S14" s="61" t="s">
        <v>48</v>
      </c>
    </row>
    <row r="15" spans="1:19">
      <c r="A15" s="8"/>
      <c r="B15" s="8"/>
      <c r="C15" s="7">
        <v>9</v>
      </c>
      <c r="D15" s="9" t="s">
        <v>49</v>
      </c>
      <c r="E15" s="7" t="s">
        <v>35</v>
      </c>
      <c r="F15" s="7">
        <v>36</v>
      </c>
      <c r="G15" s="7">
        <v>36</v>
      </c>
      <c r="H15" s="7">
        <v>0</v>
      </c>
      <c r="I15" s="38">
        <v>2</v>
      </c>
      <c r="J15" s="7"/>
      <c r="K15" s="7">
        <v>0.5</v>
      </c>
      <c r="L15" s="7">
        <v>0.5</v>
      </c>
      <c r="M15" s="7">
        <v>0.5</v>
      </c>
      <c r="N15" s="7">
        <v>0.5</v>
      </c>
      <c r="O15" s="7">
        <v>0.5</v>
      </c>
      <c r="P15" s="7">
        <v>0.5</v>
      </c>
      <c r="Q15" s="60"/>
      <c r="R15" s="60"/>
      <c r="S15" s="62"/>
    </row>
    <row r="16" spans="1:19">
      <c r="A16" s="8"/>
      <c r="B16" s="8"/>
      <c r="C16" s="7">
        <v>10</v>
      </c>
      <c r="D16" s="14" t="s">
        <v>50</v>
      </c>
      <c r="E16" s="8">
        <v>2</v>
      </c>
      <c r="F16" s="8">
        <v>48</v>
      </c>
      <c r="G16" s="8">
        <v>41</v>
      </c>
      <c r="H16" s="8">
        <v>7</v>
      </c>
      <c r="I16" s="8">
        <v>3</v>
      </c>
      <c r="J16" s="8"/>
      <c r="K16" s="8"/>
      <c r="L16" s="8">
        <v>3</v>
      </c>
      <c r="M16" s="8"/>
      <c r="N16" s="8"/>
      <c r="O16" s="8"/>
      <c r="P16" s="8"/>
      <c r="Q16" s="60"/>
      <c r="R16" s="60"/>
      <c r="S16" s="62"/>
    </row>
    <row r="17" spans="1:19">
      <c r="A17" s="8"/>
      <c r="B17" s="8"/>
      <c r="C17" s="7">
        <v>11</v>
      </c>
      <c r="D17" s="15" t="s">
        <v>51</v>
      </c>
      <c r="E17" s="8">
        <v>1</v>
      </c>
      <c r="F17" s="8">
        <v>48</v>
      </c>
      <c r="G17" s="8">
        <v>41</v>
      </c>
      <c r="H17" s="8">
        <v>7</v>
      </c>
      <c r="I17" s="8">
        <v>3</v>
      </c>
      <c r="J17" s="8"/>
      <c r="K17" s="8">
        <v>3</v>
      </c>
      <c r="L17" s="8"/>
      <c r="M17" s="8"/>
      <c r="N17" s="8"/>
      <c r="O17" s="8"/>
      <c r="P17" s="8"/>
      <c r="Q17" s="60"/>
      <c r="R17" s="60"/>
      <c r="S17" s="61" t="s">
        <v>52</v>
      </c>
    </row>
    <row r="18" spans="1:19">
      <c r="A18" s="8"/>
      <c r="B18" s="8"/>
      <c r="C18" s="7">
        <v>12</v>
      </c>
      <c r="D18" s="15" t="s">
        <v>53</v>
      </c>
      <c r="E18" s="8">
        <v>4</v>
      </c>
      <c r="F18" s="7">
        <v>48</v>
      </c>
      <c r="G18" s="7">
        <v>41</v>
      </c>
      <c r="H18" s="7">
        <v>7</v>
      </c>
      <c r="I18" s="8">
        <v>3</v>
      </c>
      <c r="J18" s="19"/>
      <c r="K18" s="8"/>
      <c r="L18" s="8"/>
      <c r="M18" s="8"/>
      <c r="N18" s="8">
        <v>3</v>
      </c>
      <c r="O18" s="8"/>
      <c r="P18" s="8"/>
      <c r="Q18" s="60"/>
      <c r="R18" s="60"/>
      <c r="S18" s="63" t="s">
        <v>54</v>
      </c>
    </row>
    <row r="19" ht="21" spans="1:19">
      <c r="A19" s="8"/>
      <c r="B19" s="8"/>
      <c r="C19" s="7">
        <v>13</v>
      </c>
      <c r="D19" s="14" t="s">
        <v>55</v>
      </c>
      <c r="E19" s="16">
        <v>3</v>
      </c>
      <c r="F19" s="16">
        <v>48</v>
      </c>
      <c r="G19" s="16">
        <v>41</v>
      </c>
      <c r="H19" s="16">
        <v>7</v>
      </c>
      <c r="I19" s="16">
        <v>3</v>
      </c>
      <c r="J19" s="16"/>
      <c r="K19" s="16"/>
      <c r="L19" s="16"/>
      <c r="M19" s="16">
        <v>3</v>
      </c>
      <c r="N19" s="16"/>
      <c r="O19" s="8"/>
      <c r="P19" s="8"/>
      <c r="Q19" s="60"/>
      <c r="R19" s="60"/>
      <c r="S19" s="61" t="s">
        <v>56</v>
      </c>
    </row>
    <row r="20" ht="21" spans="1:19">
      <c r="A20" s="8"/>
      <c r="B20" s="8"/>
      <c r="C20" s="7">
        <v>14</v>
      </c>
      <c r="D20" s="17" t="s">
        <v>57</v>
      </c>
      <c r="E20" s="18">
        <v>5</v>
      </c>
      <c r="F20" s="18">
        <v>48</v>
      </c>
      <c r="G20" s="18">
        <v>41</v>
      </c>
      <c r="H20" s="18">
        <v>7</v>
      </c>
      <c r="I20" s="18">
        <v>3</v>
      </c>
      <c r="J20" s="18"/>
      <c r="K20" s="18"/>
      <c r="L20" s="18"/>
      <c r="M20" s="18"/>
      <c r="N20" s="18"/>
      <c r="O20" s="18">
        <v>3</v>
      </c>
      <c r="P20" s="18"/>
      <c r="Q20" s="60"/>
      <c r="R20" s="60"/>
      <c r="S20" s="63" t="s">
        <v>58</v>
      </c>
    </row>
    <row r="21" spans="1:19">
      <c r="A21" s="8"/>
      <c r="B21" s="8"/>
      <c r="C21" s="7">
        <v>15</v>
      </c>
      <c r="D21" s="19" t="s">
        <v>59</v>
      </c>
      <c r="E21" s="8">
        <v>6</v>
      </c>
      <c r="F21" s="8">
        <v>10</v>
      </c>
      <c r="G21" s="8">
        <v>10</v>
      </c>
      <c r="H21" s="8">
        <v>0</v>
      </c>
      <c r="I21" s="8">
        <v>0.5</v>
      </c>
      <c r="J21" s="19"/>
      <c r="K21" s="8"/>
      <c r="L21" s="8"/>
      <c r="M21" s="14"/>
      <c r="N21" s="8"/>
      <c r="O21" s="8"/>
      <c r="P21" s="8">
        <v>0.5</v>
      </c>
      <c r="Q21" s="60"/>
      <c r="R21" s="60"/>
      <c r="S21" s="62"/>
    </row>
    <row r="22" spans="1:19">
      <c r="A22" s="8"/>
      <c r="B22" s="8"/>
      <c r="C22" s="19" t="s">
        <v>60</v>
      </c>
      <c r="D22" s="19"/>
      <c r="E22" s="19"/>
      <c r="F22" s="7">
        <f t="shared" ref="F22:I22" si="0">SUM(F7:F21)</f>
        <v>840</v>
      </c>
      <c r="G22" s="7">
        <f t="shared" si="0"/>
        <v>503</v>
      </c>
      <c r="H22" s="7">
        <f t="shared" si="0"/>
        <v>337</v>
      </c>
      <c r="I22" s="41">
        <f t="shared" si="0"/>
        <v>43</v>
      </c>
      <c r="J22" s="7"/>
      <c r="K22" s="7"/>
      <c r="L22" s="7"/>
      <c r="M22" s="7"/>
      <c r="N22" s="7"/>
      <c r="O22" s="7"/>
      <c r="P22" s="21"/>
      <c r="Q22" s="60"/>
      <c r="R22" s="60"/>
      <c r="S22" s="62"/>
    </row>
    <row r="23" spans="1:19">
      <c r="A23" s="8"/>
      <c r="B23" s="8"/>
      <c r="C23" s="19" t="s">
        <v>61</v>
      </c>
      <c r="D23" s="19"/>
      <c r="E23" s="19"/>
      <c r="F23" s="20">
        <f>SUM(F22/F56)</f>
        <v>0.357903706859821</v>
      </c>
      <c r="G23" s="21" t="s">
        <v>62</v>
      </c>
      <c r="H23" s="21"/>
      <c r="I23" s="42">
        <f>I22/I56</f>
        <v>0.364406779661017</v>
      </c>
      <c r="J23" s="7"/>
      <c r="K23" s="7"/>
      <c r="L23" s="7"/>
      <c r="M23" s="7"/>
      <c r="N23" s="7"/>
      <c r="O23" s="7"/>
      <c r="P23" s="21"/>
      <c r="Q23" s="60"/>
      <c r="R23" s="60"/>
      <c r="S23" s="62"/>
    </row>
    <row r="24" spans="1:19">
      <c r="A24" s="8"/>
      <c r="B24" s="8" t="s">
        <v>63</v>
      </c>
      <c r="C24" s="8">
        <v>16</v>
      </c>
      <c r="D24" s="19" t="s">
        <v>64</v>
      </c>
      <c r="E24" s="8">
        <v>1</v>
      </c>
      <c r="F24" s="8">
        <v>72</v>
      </c>
      <c r="G24" s="8">
        <v>36</v>
      </c>
      <c r="H24" s="8">
        <v>36</v>
      </c>
      <c r="I24" s="8">
        <v>3.5</v>
      </c>
      <c r="J24" s="19"/>
      <c r="K24" s="8">
        <v>4.5</v>
      </c>
      <c r="L24" s="8"/>
      <c r="M24" s="8"/>
      <c r="N24" s="8"/>
      <c r="O24" s="8"/>
      <c r="P24" s="8"/>
      <c r="Q24" s="60"/>
      <c r="R24" s="60"/>
      <c r="S24" s="62"/>
    </row>
    <row r="25" spans="1:19">
      <c r="A25" s="8"/>
      <c r="B25" s="8"/>
      <c r="C25" s="8">
        <v>17</v>
      </c>
      <c r="D25" s="19" t="s">
        <v>65</v>
      </c>
      <c r="E25" s="8">
        <v>2</v>
      </c>
      <c r="F25" s="8">
        <v>54</v>
      </c>
      <c r="G25" s="8">
        <v>30</v>
      </c>
      <c r="H25" s="8">
        <v>24</v>
      </c>
      <c r="I25" s="8">
        <v>2.5</v>
      </c>
      <c r="J25" s="19"/>
      <c r="K25" s="8"/>
      <c r="L25" s="8">
        <v>3.5</v>
      </c>
      <c r="M25" s="8"/>
      <c r="N25" s="8"/>
      <c r="O25" s="8"/>
      <c r="P25" s="8"/>
      <c r="Q25" s="60"/>
      <c r="R25" s="60"/>
      <c r="S25" s="62"/>
    </row>
    <row r="26" ht="21" spans="1:19">
      <c r="A26" s="8"/>
      <c r="B26" s="8"/>
      <c r="C26" s="8">
        <v>18</v>
      </c>
      <c r="D26" s="22" t="s">
        <v>66</v>
      </c>
      <c r="E26" s="23" t="s">
        <v>67</v>
      </c>
      <c r="F26" s="23">
        <v>112</v>
      </c>
      <c r="G26" s="23">
        <v>84</v>
      </c>
      <c r="H26" s="23">
        <v>28</v>
      </c>
      <c r="I26" s="23">
        <v>6</v>
      </c>
      <c r="J26" s="43"/>
      <c r="K26" s="23"/>
      <c r="L26" s="23"/>
      <c r="M26" s="23">
        <v>3</v>
      </c>
      <c r="N26" s="23">
        <v>3</v>
      </c>
      <c r="O26" s="8"/>
      <c r="P26" s="8"/>
      <c r="Q26" s="60"/>
      <c r="R26" s="60"/>
      <c r="S26" s="64" t="s">
        <v>68</v>
      </c>
    </row>
    <row r="27" ht="21" spans="1:19">
      <c r="A27" s="8"/>
      <c r="B27" s="8"/>
      <c r="C27" s="8">
        <v>19</v>
      </c>
      <c r="D27" s="22" t="s">
        <v>69</v>
      </c>
      <c r="E27" s="23">
        <v>3</v>
      </c>
      <c r="F27" s="23">
        <v>48</v>
      </c>
      <c r="G27" s="23">
        <v>32</v>
      </c>
      <c r="H27" s="23">
        <v>16</v>
      </c>
      <c r="I27" s="23">
        <v>2.5</v>
      </c>
      <c r="J27" s="43"/>
      <c r="K27" s="23"/>
      <c r="L27" s="23"/>
      <c r="M27" s="23">
        <v>3</v>
      </c>
      <c r="N27" s="8"/>
      <c r="O27" s="8"/>
      <c r="P27" s="8"/>
      <c r="Q27" s="60"/>
      <c r="R27" s="60"/>
      <c r="S27" s="64" t="s">
        <v>70</v>
      </c>
    </row>
    <row r="28" spans="1:19">
      <c r="A28" s="8"/>
      <c r="B28" s="8"/>
      <c r="C28" s="8">
        <v>20</v>
      </c>
      <c r="D28" s="19" t="s">
        <v>71</v>
      </c>
      <c r="E28" s="7">
        <v>3</v>
      </c>
      <c r="F28" s="7">
        <v>54</v>
      </c>
      <c r="G28" s="7">
        <v>30</v>
      </c>
      <c r="H28" s="7">
        <v>24</v>
      </c>
      <c r="I28" s="8">
        <v>2.5</v>
      </c>
      <c r="J28" s="7"/>
      <c r="K28" s="8"/>
      <c r="L28" s="8"/>
      <c r="M28" s="8">
        <v>3.5</v>
      </c>
      <c r="N28" s="8"/>
      <c r="O28" s="8"/>
      <c r="P28" s="8"/>
      <c r="Q28" s="60"/>
      <c r="R28" s="60"/>
      <c r="S28" s="62"/>
    </row>
    <row r="29" spans="1:19">
      <c r="A29" s="8"/>
      <c r="B29" s="8"/>
      <c r="C29" s="8">
        <v>21</v>
      </c>
      <c r="D29" s="19" t="s">
        <v>72</v>
      </c>
      <c r="E29" s="8">
        <v>3</v>
      </c>
      <c r="F29" s="8">
        <v>54</v>
      </c>
      <c r="G29" s="8">
        <v>54</v>
      </c>
      <c r="H29" s="8">
        <v>0</v>
      </c>
      <c r="I29" s="8">
        <v>3.5</v>
      </c>
      <c r="J29" s="19"/>
      <c r="K29" s="8"/>
      <c r="L29" s="8"/>
      <c r="M29" s="8">
        <v>3.5</v>
      </c>
      <c r="N29" s="8"/>
      <c r="O29" s="8"/>
      <c r="P29" s="8"/>
      <c r="Q29" s="60"/>
      <c r="R29" s="60"/>
      <c r="S29" s="62"/>
    </row>
    <row r="30" spans="1:19">
      <c r="A30" s="8"/>
      <c r="B30" s="8"/>
      <c r="C30" s="8">
        <v>22</v>
      </c>
      <c r="D30" s="24" t="s">
        <v>73</v>
      </c>
      <c r="E30" s="8">
        <v>3</v>
      </c>
      <c r="F30" s="8">
        <v>90</v>
      </c>
      <c r="G30" s="8">
        <v>45</v>
      </c>
      <c r="H30" s="8">
        <v>45</v>
      </c>
      <c r="I30" s="8">
        <v>4</v>
      </c>
      <c r="J30" s="19"/>
      <c r="K30" s="8"/>
      <c r="L30" s="8"/>
      <c r="M30" s="44">
        <v>5.5</v>
      </c>
      <c r="N30" s="8"/>
      <c r="O30" s="8"/>
      <c r="P30" s="8"/>
      <c r="Q30" s="60"/>
      <c r="R30" s="60"/>
      <c r="S30" s="62"/>
    </row>
    <row r="31" spans="1:19">
      <c r="A31" s="8"/>
      <c r="B31" s="8"/>
      <c r="C31" s="8">
        <v>23</v>
      </c>
      <c r="D31" s="19" t="s">
        <v>74</v>
      </c>
      <c r="E31" s="8">
        <v>4</v>
      </c>
      <c r="F31" s="8">
        <v>48</v>
      </c>
      <c r="G31" s="8">
        <v>36</v>
      </c>
      <c r="H31" s="8">
        <v>12</v>
      </c>
      <c r="I31" s="8">
        <v>2.5</v>
      </c>
      <c r="J31" s="19"/>
      <c r="K31" s="8"/>
      <c r="L31" s="14"/>
      <c r="M31" s="8"/>
      <c r="N31" s="8">
        <v>3</v>
      </c>
      <c r="O31" s="8"/>
      <c r="P31" s="8"/>
      <c r="Q31" s="60"/>
      <c r="R31" s="60"/>
      <c r="S31" s="62"/>
    </row>
    <row r="32" spans="1:19">
      <c r="A32" s="8"/>
      <c r="B32" s="8"/>
      <c r="C32" s="19" t="s">
        <v>60</v>
      </c>
      <c r="D32" s="19"/>
      <c r="E32" s="19"/>
      <c r="F32" s="7">
        <f>SUM(F24:F31)</f>
        <v>532</v>
      </c>
      <c r="G32" s="7">
        <f>SUM(G24:G31)</f>
        <v>347</v>
      </c>
      <c r="H32" s="7">
        <f>SUM(H24:H31)</f>
        <v>185</v>
      </c>
      <c r="I32" s="7">
        <f>SUM(I24:I31)</f>
        <v>27</v>
      </c>
      <c r="J32" s="7"/>
      <c r="K32" s="7"/>
      <c r="L32" s="7"/>
      <c r="M32" s="7"/>
      <c r="N32" s="7"/>
      <c r="O32" s="7"/>
      <c r="P32" s="21"/>
      <c r="Q32" s="60"/>
      <c r="R32" s="60"/>
      <c r="S32" s="62"/>
    </row>
    <row r="33" spans="1:19">
      <c r="A33" s="8"/>
      <c r="B33" s="8"/>
      <c r="C33" s="19" t="s">
        <v>61</v>
      </c>
      <c r="D33" s="19"/>
      <c r="E33" s="19"/>
      <c r="F33" s="20">
        <f>SUM(F32/F56)</f>
        <v>0.226672347677887</v>
      </c>
      <c r="G33" s="21" t="s">
        <v>75</v>
      </c>
      <c r="H33" s="21"/>
      <c r="I33" s="42">
        <f>I32/I56</f>
        <v>0.228813559322034</v>
      </c>
      <c r="J33" s="7"/>
      <c r="K33" s="7"/>
      <c r="L33" s="7"/>
      <c r="M33" s="7"/>
      <c r="N33" s="7"/>
      <c r="O33" s="7"/>
      <c r="P33" s="21"/>
      <c r="Q33" s="60"/>
      <c r="R33" s="60"/>
      <c r="S33" s="62"/>
    </row>
    <row r="34" spans="1:19">
      <c r="A34" s="8"/>
      <c r="B34" s="8" t="s">
        <v>76</v>
      </c>
      <c r="C34" s="19">
        <v>24</v>
      </c>
      <c r="D34" s="19" t="s">
        <v>77</v>
      </c>
      <c r="E34" s="8">
        <v>4</v>
      </c>
      <c r="F34" s="25">
        <v>48</v>
      </c>
      <c r="G34" s="25">
        <v>30</v>
      </c>
      <c r="H34" s="25">
        <v>18</v>
      </c>
      <c r="I34" s="8">
        <v>2.5</v>
      </c>
      <c r="J34" s="7"/>
      <c r="K34" s="7"/>
      <c r="L34" s="7"/>
      <c r="M34" s="7"/>
      <c r="N34" s="7">
        <v>3</v>
      </c>
      <c r="O34" s="7"/>
      <c r="P34" s="21"/>
      <c r="Q34" s="60"/>
      <c r="R34" s="60"/>
      <c r="S34" s="62"/>
    </row>
    <row r="35" spans="1:19">
      <c r="A35" s="8"/>
      <c r="B35" s="8"/>
      <c r="C35" s="19">
        <v>25</v>
      </c>
      <c r="D35" s="9" t="s">
        <v>78</v>
      </c>
      <c r="E35" s="8">
        <v>5</v>
      </c>
      <c r="F35" s="7">
        <v>24</v>
      </c>
      <c r="G35" s="7">
        <v>9</v>
      </c>
      <c r="H35" s="7">
        <v>15</v>
      </c>
      <c r="I35" s="8">
        <v>1</v>
      </c>
      <c r="J35" s="7"/>
      <c r="K35" s="7"/>
      <c r="L35" s="7"/>
      <c r="M35" s="7"/>
      <c r="N35" s="7"/>
      <c r="O35" s="7">
        <v>1.5</v>
      </c>
      <c r="P35" s="21"/>
      <c r="Q35" s="60"/>
      <c r="R35" s="60"/>
      <c r="S35" s="62"/>
    </row>
    <row r="36" spans="1:19">
      <c r="A36" s="8"/>
      <c r="B36" s="8"/>
      <c r="C36" s="19" t="s">
        <v>60</v>
      </c>
      <c r="D36" s="19"/>
      <c r="E36" s="19"/>
      <c r="F36" s="25">
        <f t="shared" ref="F36:I36" si="1">SUM(F34:F35)</f>
        <v>72</v>
      </c>
      <c r="G36" s="25">
        <f t="shared" si="1"/>
        <v>39</v>
      </c>
      <c r="H36" s="25">
        <f t="shared" si="1"/>
        <v>33</v>
      </c>
      <c r="I36" s="45">
        <f t="shared" si="1"/>
        <v>3.5</v>
      </c>
      <c r="J36" s="7"/>
      <c r="K36" s="7"/>
      <c r="L36" s="7"/>
      <c r="M36" s="7"/>
      <c r="N36" s="7"/>
      <c r="O36" s="7"/>
      <c r="P36" s="21"/>
      <c r="Q36" s="60"/>
      <c r="R36" s="60"/>
      <c r="S36" s="62"/>
    </row>
    <row r="37" spans="1:19">
      <c r="A37" s="8"/>
      <c r="B37" s="8"/>
      <c r="C37" s="19" t="s">
        <v>61</v>
      </c>
      <c r="D37" s="19"/>
      <c r="E37" s="19"/>
      <c r="F37" s="20">
        <f>F36/F56</f>
        <v>0.0306774605879847</v>
      </c>
      <c r="G37" s="21" t="s">
        <v>79</v>
      </c>
      <c r="H37" s="21"/>
      <c r="I37" s="42">
        <f>I36/I56</f>
        <v>0.0296610169491525</v>
      </c>
      <c r="J37" s="7"/>
      <c r="K37" s="7"/>
      <c r="L37" s="7"/>
      <c r="M37" s="7"/>
      <c r="N37" s="7"/>
      <c r="O37" s="7"/>
      <c r="P37" s="21"/>
      <c r="Q37" s="60"/>
      <c r="R37" s="60"/>
      <c r="S37" s="62"/>
    </row>
    <row r="38" spans="1:19">
      <c r="A38" s="8" t="s">
        <v>80</v>
      </c>
      <c r="B38" s="8" t="s">
        <v>81</v>
      </c>
      <c r="C38" s="8">
        <v>26</v>
      </c>
      <c r="D38" s="26" t="s">
        <v>82</v>
      </c>
      <c r="E38" s="8">
        <v>1</v>
      </c>
      <c r="F38" s="8">
        <v>18</v>
      </c>
      <c r="G38" s="23">
        <v>10</v>
      </c>
      <c r="H38" s="23">
        <v>8</v>
      </c>
      <c r="I38" s="8">
        <v>1</v>
      </c>
      <c r="J38" s="7"/>
      <c r="K38" s="44">
        <v>1</v>
      </c>
      <c r="L38" s="8"/>
      <c r="M38" s="8"/>
      <c r="N38" s="8"/>
      <c r="O38" s="8"/>
      <c r="P38" s="8"/>
      <c r="Q38" s="59" t="s">
        <v>83</v>
      </c>
      <c r="R38" s="60"/>
      <c r="S38" s="62" t="s">
        <v>84</v>
      </c>
    </row>
    <row r="39" spans="1:19">
      <c r="A39" s="8"/>
      <c r="B39" s="8"/>
      <c r="C39" s="8">
        <v>27</v>
      </c>
      <c r="D39" s="19" t="s">
        <v>85</v>
      </c>
      <c r="E39" s="8">
        <v>4</v>
      </c>
      <c r="F39" s="8">
        <v>72</v>
      </c>
      <c r="G39" s="8">
        <v>36</v>
      </c>
      <c r="H39" s="8">
        <v>36</v>
      </c>
      <c r="I39" s="8">
        <v>3.5</v>
      </c>
      <c r="J39" s="7"/>
      <c r="K39" s="8"/>
      <c r="L39" s="8"/>
      <c r="M39" s="8"/>
      <c r="N39" s="8">
        <v>4.5</v>
      </c>
      <c r="O39" s="8"/>
      <c r="P39" s="8"/>
      <c r="Q39" s="60"/>
      <c r="R39" s="60"/>
      <c r="S39" s="62"/>
    </row>
    <row r="40" spans="1:19">
      <c r="A40" s="8"/>
      <c r="B40" s="8"/>
      <c r="C40" s="8">
        <v>28</v>
      </c>
      <c r="D40" s="19" t="s">
        <v>86</v>
      </c>
      <c r="E40" s="8">
        <v>4</v>
      </c>
      <c r="F40" s="8">
        <v>36</v>
      </c>
      <c r="G40" s="8">
        <v>27</v>
      </c>
      <c r="H40" s="8">
        <v>9</v>
      </c>
      <c r="I40" s="8">
        <v>2</v>
      </c>
      <c r="J40" s="7"/>
      <c r="K40" s="8"/>
      <c r="L40" s="8"/>
      <c r="M40" s="8"/>
      <c r="N40" s="8">
        <v>2.3</v>
      </c>
      <c r="O40" s="8"/>
      <c r="P40" s="8"/>
      <c r="Q40" s="60"/>
      <c r="R40" s="60"/>
      <c r="S40" s="62"/>
    </row>
    <row r="41" spans="1:19">
      <c r="A41" s="8"/>
      <c r="B41" s="8"/>
      <c r="C41" s="8">
        <v>29</v>
      </c>
      <c r="D41" s="27" t="s">
        <v>87</v>
      </c>
      <c r="E41" s="16">
        <v>2</v>
      </c>
      <c r="F41" s="16">
        <v>45</v>
      </c>
      <c r="G41" s="16">
        <v>24</v>
      </c>
      <c r="H41" s="16">
        <v>21</v>
      </c>
      <c r="I41" s="16">
        <v>2</v>
      </c>
      <c r="J41" s="7"/>
      <c r="K41" s="16"/>
      <c r="L41" s="16">
        <v>3</v>
      </c>
      <c r="M41" s="8"/>
      <c r="N41" s="8"/>
      <c r="O41" s="8"/>
      <c r="P41" s="46"/>
      <c r="Q41" s="60"/>
      <c r="R41" s="60"/>
      <c r="S41" s="62" t="s">
        <v>88</v>
      </c>
    </row>
    <row r="42" spans="1:19">
      <c r="A42" s="8"/>
      <c r="B42" s="8"/>
      <c r="C42" s="8">
        <v>30</v>
      </c>
      <c r="D42" s="27" t="s">
        <v>89</v>
      </c>
      <c r="E42" s="16">
        <v>2</v>
      </c>
      <c r="F42" s="16">
        <v>32</v>
      </c>
      <c r="G42" s="16">
        <v>24</v>
      </c>
      <c r="H42" s="16">
        <v>8</v>
      </c>
      <c r="I42" s="16">
        <v>2</v>
      </c>
      <c r="J42" s="7"/>
      <c r="K42" s="16"/>
      <c r="L42" s="16">
        <v>2.5</v>
      </c>
      <c r="M42" s="8"/>
      <c r="N42" s="8"/>
      <c r="O42" s="8"/>
      <c r="P42" s="46"/>
      <c r="Q42" s="60"/>
      <c r="R42" s="60"/>
      <c r="S42" s="62" t="s">
        <v>88</v>
      </c>
    </row>
    <row r="43" ht="42" spans="1:19">
      <c r="A43" s="8"/>
      <c r="B43" s="8"/>
      <c r="C43" s="8">
        <v>31</v>
      </c>
      <c r="D43" s="22" t="s">
        <v>90</v>
      </c>
      <c r="E43" s="8">
        <v>5</v>
      </c>
      <c r="F43" s="23">
        <v>72</v>
      </c>
      <c r="G43" s="23">
        <v>36</v>
      </c>
      <c r="H43" s="23">
        <v>36</v>
      </c>
      <c r="I43" s="23">
        <v>3.5</v>
      </c>
      <c r="J43" s="7"/>
      <c r="K43" s="8"/>
      <c r="L43" s="8"/>
      <c r="N43" s="8"/>
      <c r="O43" s="8">
        <v>4.5</v>
      </c>
      <c r="P43" s="46"/>
      <c r="Q43" s="60"/>
      <c r="R43" s="60"/>
      <c r="S43" s="64" t="s">
        <v>91</v>
      </c>
    </row>
    <row r="44" spans="1:19">
      <c r="A44" s="8"/>
      <c r="B44" s="8"/>
      <c r="C44" s="8">
        <v>32</v>
      </c>
      <c r="D44" s="19" t="s">
        <v>92</v>
      </c>
      <c r="E44" s="8">
        <v>5</v>
      </c>
      <c r="F44" s="8">
        <v>40</v>
      </c>
      <c r="G44" s="8">
        <v>28</v>
      </c>
      <c r="H44" s="8">
        <v>12</v>
      </c>
      <c r="I44" s="8">
        <v>2</v>
      </c>
      <c r="J44" s="7"/>
      <c r="K44" s="8"/>
      <c r="L44" s="8"/>
      <c r="M44" s="8"/>
      <c r="N44" s="8"/>
      <c r="O44" s="8">
        <v>2.5</v>
      </c>
      <c r="P44" s="47"/>
      <c r="Q44" s="60"/>
      <c r="R44" s="60"/>
      <c r="S44" s="62"/>
    </row>
    <row r="45" ht="21" spans="1:19">
      <c r="A45" s="8"/>
      <c r="B45" s="8"/>
      <c r="C45" s="8">
        <v>33</v>
      </c>
      <c r="D45" s="19" t="s">
        <v>93</v>
      </c>
      <c r="E45" s="8">
        <v>5</v>
      </c>
      <c r="F45" s="23">
        <v>24</v>
      </c>
      <c r="G45" s="23">
        <v>18</v>
      </c>
      <c r="H45" s="23">
        <v>6</v>
      </c>
      <c r="I45" s="23">
        <v>1.5</v>
      </c>
      <c r="J45" s="7"/>
      <c r="K45" s="8"/>
      <c r="L45" s="8"/>
      <c r="M45" s="8"/>
      <c r="N45" s="8"/>
      <c r="O45" s="47">
        <v>1.5</v>
      </c>
      <c r="P45" s="8"/>
      <c r="Q45" s="60"/>
      <c r="R45" s="60"/>
      <c r="S45" s="64" t="s">
        <v>94</v>
      </c>
    </row>
    <row r="46" s="2" customFormat="1" ht="21" spans="1:19">
      <c r="A46" s="18"/>
      <c r="B46" s="18"/>
      <c r="C46" s="8">
        <v>34</v>
      </c>
      <c r="D46" s="28" t="s">
        <v>95</v>
      </c>
      <c r="E46" s="29" t="s">
        <v>96</v>
      </c>
      <c r="F46" s="18">
        <v>120</v>
      </c>
      <c r="G46" s="18">
        <v>60</v>
      </c>
      <c r="H46" s="18">
        <v>60</v>
      </c>
      <c r="I46" s="18">
        <v>5.5</v>
      </c>
      <c r="J46" s="7"/>
      <c r="K46" s="18"/>
      <c r="L46" s="18"/>
      <c r="M46" s="18"/>
      <c r="N46" s="18"/>
      <c r="O46" s="18">
        <v>7.5</v>
      </c>
      <c r="P46" s="18"/>
      <c r="Q46" s="60"/>
      <c r="R46" s="60"/>
      <c r="S46" s="62" t="s">
        <v>97</v>
      </c>
    </row>
    <row r="47" ht="31.5" spans="1:19">
      <c r="A47" s="8"/>
      <c r="B47" s="8"/>
      <c r="C47" s="8">
        <v>35</v>
      </c>
      <c r="D47" s="22" t="s">
        <v>98</v>
      </c>
      <c r="E47" s="23">
        <v>5</v>
      </c>
      <c r="F47" s="23">
        <v>51</v>
      </c>
      <c r="G47" s="23">
        <v>30</v>
      </c>
      <c r="H47" s="23">
        <v>21</v>
      </c>
      <c r="I47" s="23">
        <v>2.5</v>
      </c>
      <c r="J47" s="7"/>
      <c r="K47" s="8"/>
      <c r="L47" s="8"/>
      <c r="M47" s="8"/>
      <c r="N47" s="8"/>
      <c r="O47" s="47">
        <v>3.2</v>
      </c>
      <c r="P47" s="8"/>
      <c r="Q47" s="60"/>
      <c r="R47" s="60"/>
      <c r="S47" s="64" t="s">
        <v>99</v>
      </c>
    </row>
    <row r="48" ht="52.5" spans="1:19">
      <c r="A48" s="8"/>
      <c r="B48" s="8"/>
      <c r="C48" s="8">
        <v>36</v>
      </c>
      <c r="D48" s="22" t="s">
        <v>100</v>
      </c>
      <c r="E48" s="8">
        <v>6</v>
      </c>
      <c r="F48" s="23">
        <v>168</v>
      </c>
      <c r="G48" s="23">
        <v>84</v>
      </c>
      <c r="H48" s="23">
        <v>84</v>
      </c>
      <c r="I48" s="23">
        <v>8</v>
      </c>
      <c r="J48" s="7"/>
      <c r="K48" s="8"/>
      <c r="L48" s="8"/>
      <c r="M48" s="8"/>
      <c r="N48" s="8"/>
      <c r="O48" s="8"/>
      <c r="P48" s="8">
        <v>12</v>
      </c>
      <c r="Q48" s="60"/>
      <c r="R48" s="60"/>
      <c r="S48" s="64" t="s">
        <v>101</v>
      </c>
    </row>
    <row r="49" spans="1:19">
      <c r="A49" s="8"/>
      <c r="B49" s="8"/>
      <c r="C49" s="8">
        <v>37</v>
      </c>
      <c r="D49" s="22" t="s">
        <v>102</v>
      </c>
      <c r="E49" s="21" t="s">
        <v>103</v>
      </c>
      <c r="F49" s="8">
        <v>70</v>
      </c>
      <c r="G49" s="8">
        <v>34</v>
      </c>
      <c r="H49" s="8">
        <v>36</v>
      </c>
      <c r="I49" s="8">
        <v>3.5</v>
      </c>
      <c r="J49" s="7"/>
      <c r="K49" s="8"/>
      <c r="L49" s="8"/>
      <c r="M49" s="8"/>
      <c r="N49" s="8"/>
      <c r="O49" s="8"/>
      <c r="P49" s="8">
        <v>5</v>
      </c>
      <c r="Q49" s="60"/>
      <c r="R49" s="60"/>
      <c r="S49" s="62" t="s">
        <v>104</v>
      </c>
    </row>
    <row r="50" spans="1:19">
      <c r="A50" s="8"/>
      <c r="B50" s="8"/>
      <c r="C50" s="8">
        <v>38</v>
      </c>
      <c r="D50" s="22" t="s">
        <v>105</v>
      </c>
      <c r="E50" s="30" t="s">
        <v>103</v>
      </c>
      <c r="F50" s="23">
        <v>32</v>
      </c>
      <c r="G50" s="23">
        <v>20</v>
      </c>
      <c r="H50" s="23">
        <v>12</v>
      </c>
      <c r="I50" s="23">
        <v>1.5</v>
      </c>
      <c r="J50" s="7"/>
      <c r="K50" s="8"/>
      <c r="L50" s="8"/>
      <c r="M50" s="8"/>
      <c r="N50" s="8"/>
      <c r="O50" s="47"/>
      <c r="P50" s="8">
        <v>2.3</v>
      </c>
      <c r="Q50" s="60"/>
      <c r="R50" s="60"/>
      <c r="S50" s="64" t="s">
        <v>106</v>
      </c>
    </row>
    <row r="51" s="2" customFormat="1" ht="21" spans="1:19">
      <c r="A51" s="18"/>
      <c r="B51" s="18"/>
      <c r="C51" s="8">
        <v>39</v>
      </c>
      <c r="D51" s="28" t="s">
        <v>107</v>
      </c>
      <c r="E51" s="18">
        <v>6</v>
      </c>
      <c r="F51" s="18">
        <v>60</v>
      </c>
      <c r="G51" s="18">
        <v>36</v>
      </c>
      <c r="H51" s="18">
        <v>24</v>
      </c>
      <c r="I51" s="18">
        <v>3</v>
      </c>
      <c r="J51" s="7"/>
      <c r="K51" s="18"/>
      <c r="L51" s="18"/>
      <c r="M51" s="18"/>
      <c r="N51" s="18"/>
      <c r="O51" s="18"/>
      <c r="P51" s="18">
        <v>4.3</v>
      </c>
      <c r="Q51" s="60"/>
      <c r="R51" s="60"/>
      <c r="S51" s="64" t="s">
        <v>108</v>
      </c>
    </row>
    <row r="52" s="2" customFormat="1" ht="31.5" spans="1:19">
      <c r="A52" s="18"/>
      <c r="B52" s="18"/>
      <c r="C52" s="8">
        <v>40</v>
      </c>
      <c r="D52" s="31" t="s">
        <v>109</v>
      </c>
      <c r="E52" s="32">
        <v>6</v>
      </c>
      <c r="F52" s="32">
        <v>15</v>
      </c>
      <c r="G52" s="32">
        <v>0</v>
      </c>
      <c r="H52" s="32">
        <v>15</v>
      </c>
      <c r="I52" s="48">
        <v>0.5</v>
      </c>
      <c r="J52" s="7"/>
      <c r="K52" s="18"/>
      <c r="L52" s="18"/>
      <c r="M52" s="18"/>
      <c r="N52" s="18"/>
      <c r="O52" s="18"/>
      <c r="P52" s="18">
        <v>1</v>
      </c>
      <c r="Q52" s="60"/>
      <c r="R52" s="60"/>
      <c r="S52" s="64" t="s">
        <v>110</v>
      </c>
    </row>
    <row r="53" ht="21" spans="1:19">
      <c r="A53" s="8"/>
      <c r="B53" s="8"/>
      <c r="C53" s="8">
        <v>41</v>
      </c>
      <c r="D53" s="19" t="s">
        <v>111</v>
      </c>
      <c r="E53" s="23">
        <v>6</v>
      </c>
      <c r="F53" s="8">
        <v>48</v>
      </c>
      <c r="G53" s="23">
        <v>27</v>
      </c>
      <c r="H53" s="23">
        <v>21</v>
      </c>
      <c r="I53" s="23">
        <v>2.5</v>
      </c>
      <c r="J53" s="7"/>
      <c r="K53" s="8"/>
      <c r="L53" s="8"/>
      <c r="M53" s="8"/>
      <c r="N53" s="8"/>
      <c r="O53" s="8"/>
      <c r="P53" s="8">
        <v>3.5</v>
      </c>
      <c r="Q53" s="60"/>
      <c r="R53" s="60"/>
      <c r="S53" s="64" t="s">
        <v>112</v>
      </c>
    </row>
    <row r="54" spans="1:19">
      <c r="A54" s="8"/>
      <c r="B54" s="8"/>
      <c r="C54" s="19" t="s">
        <v>60</v>
      </c>
      <c r="D54" s="19"/>
      <c r="E54" s="19"/>
      <c r="F54" s="7">
        <f>SUM(F38:F53)</f>
        <v>903</v>
      </c>
      <c r="G54" s="7">
        <f>SUM(G38:G53)</f>
        <v>494</v>
      </c>
      <c r="H54" s="7">
        <f>SUM(H38:H53)</f>
        <v>409</v>
      </c>
      <c r="I54" s="7">
        <f>SUM(I38:I53)</f>
        <v>44.5</v>
      </c>
      <c r="J54" s="7"/>
      <c r="K54" s="7"/>
      <c r="L54" s="7"/>
      <c r="M54" s="7"/>
      <c r="N54" s="7"/>
      <c r="O54" s="7"/>
      <c r="P54" s="21"/>
      <c r="Q54" s="60"/>
      <c r="R54" s="60"/>
      <c r="S54" s="62"/>
    </row>
    <row r="55" spans="1:19">
      <c r="A55" s="8"/>
      <c r="B55" s="8"/>
      <c r="C55" s="19" t="s">
        <v>61</v>
      </c>
      <c r="D55" s="19"/>
      <c r="E55" s="19"/>
      <c r="F55" s="20">
        <f>SUM(F54/F56)</f>
        <v>0.384746484874308</v>
      </c>
      <c r="G55" s="29" t="s">
        <v>113</v>
      </c>
      <c r="H55" s="29"/>
      <c r="I55" s="20">
        <f>SUM(I54/I56)</f>
        <v>0.377118644067797</v>
      </c>
      <c r="J55" s="7"/>
      <c r="K55" s="7"/>
      <c r="L55" s="7"/>
      <c r="M55" s="7"/>
      <c r="N55" s="7"/>
      <c r="O55" s="7"/>
      <c r="P55" s="21"/>
      <c r="Q55" s="60"/>
      <c r="R55" s="60"/>
      <c r="S55" s="62"/>
    </row>
    <row r="56" spans="1:19">
      <c r="A56" s="8" t="s">
        <v>114</v>
      </c>
      <c r="B56" s="8"/>
      <c r="C56" s="19" t="s">
        <v>115</v>
      </c>
      <c r="D56" s="19"/>
      <c r="E56" s="19"/>
      <c r="F56" s="25">
        <f>F22+F32+F36+F54</f>
        <v>2347</v>
      </c>
      <c r="G56" s="25">
        <f>G22+G32+G36+G54</f>
        <v>1383</v>
      </c>
      <c r="H56" s="25">
        <f>H22+H32+H36+H54</f>
        <v>964</v>
      </c>
      <c r="I56" s="45">
        <f>I22+I32+I36+I54</f>
        <v>118</v>
      </c>
      <c r="J56" s="14"/>
      <c r="K56" s="14"/>
      <c r="L56" s="14"/>
      <c r="M56" s="14"/>
      <c r="N56" s="14"/>
      <c r="O56" s="14"/>
      <c r="P56" s="49"/>
      <c r="Q56" s="60"/>
      <c r="R56" s="60"/>
      <c r="S56" s="62"/>
    </row>
    <row r="57" spans="1:19">
      <c r="A57" s="8"/>
      <c r="B57" s="8"/>
      <c r="C57" s="19" t="s">
        <v>116</v>
      </c>
      <c r="D57" s="19"/>
      <c r="E57" s="19"/>
      <c r="F57" s="21" t="s">
        <v>117</v>
      </c>
      <c r="G57" s="21"/>
      <c r="H57" s="21"/>
      <c r="I57" s="21"/>
      <c r="J57" s="14"/>
      <c r="K57" s="14"/>
      <c r="L57" s="14"/>
      <c r="M57" s="14"/>
      <c r="N57" s="14"/>
      <c r="O57" s="14"/>
      <c r="P57" s="49"/>
      <c r="Q57" s="60"/>
      <c r="R57" s="60"/>
      <c r="S57" s="65"/>
    </row>
    <row r="58" spans="1:19">
      <c r="A58" s="8"/>
      <c r="B58" s="8"/>
      <c r="C58" s="19" t="s">
        <v>27</v>
      </c>
      <c r="D58" s="19"/>
      <c r="E58" s="19"/>
      <c r="F58" s="19"/>
      <c r="G58" s="19"/>
      <c r="H58" s="19"/>
      <c r="I58" s="19"/>
      <c r="J58" s="45">
        <f t="shared" ref="J58:P58" si="2">SUM(J7:J57)</f>
        <v>0</v>
      </c>
      <c r="K58" s="45">
        <f t="shared" si="2"/>
        <v>19.3</v>
      </c>
      <c r="L58" s="45">
        <f t="shared" ref="L58:P58" si="3">SUM(L7:L57)</f>
        <v>21.5</v>
      </c>
      <c r="M58" s="45">
        <f t="shared" si="3"/>
        <v>27.7</v>
      </c>
      <c r="N58" s="45">
        <f t="shared" si="3"/>
        <v>25</v>
      </c>
      <c r="O58" s="45">
        <f t="shared" si="3"/>
        <v>25.9</v>
      </c>
      <c r="P58" s="45">
        <f t="shared" si="3"/>
        <v>30.1</v>
      </c>
      <c r="Q58" s="60"/>
      <c r="R58" s="60"/>
      <c r="S58" s="62"/>
    </row>
    <row r="59" spans="1:19">
      <c r="A59" s="33" t="s">
        <v>118</v>
      </c>
      <c r="B59" s="34"/>
      <c r="C59" s="19">
        <v>1</v>
      </c>
      <c r="D59" s="24" t="s">
        <v>119</v>
      </c>
      <c r="E59" s="8">
        <v>3</v>
      </c>
      <c r="F59" s="8">
        <v>32</v>
      </c>
      <c r="G59" s="8">
        <v>24</v>
      </c>
      <c r="H59" s="8">
        <v>8</v>
      </c>
      <c r="I59" s="8">
        <v>2</v>
      </c>
      <c r="J59" s="19"/>
      <c r="K59" s="8"/>
      <c r="L59" s="8"/>
      <c r="M59" s="8">
        <v>2</v>
      </c>
      <c r="N59" s="8"/>
      <c r="O59" s="8"/>
      <c r="P59" s="8"/>
      <c r="Q59" s="60"/>
      <c r="R59" s="60"/>
      <c r="S59" s="62"/>
    </row>
    <row r="60" spans="1:19">
      <c r="A60" s="35"/>
      <c r="B60" s="36"/>
      <c r="C60" s="19">
        <v>2</v>
      </c>
      <c r="D60" s="9" t="s">
        <v>120</v>
      </c>
      <c r="E60" s="7">
        <v>3</v>
      </c>
      <c r="F60" s="7">
        <v>24</v>
      </c>
      <c r="G60" s="7">
        <v>18</v>
      </c>
      <c r="H60" s="7">
        <v>6</v>
      </c>
      <c r="I60" s="8">
        <v>1.5</v>
      </c>
      <c r="J60" s="19"/>
      <c r="K60" s="7"/>
      <c r="L60" s="7"/>
      <c r="M60" s="7">
        <v>1.5</v>
      </c>
      <c r="N60" s="8"/>
      <c r="O60" s="8"/>
      <c r="P60" s="8"/>
      <c r="Q60" s="60"/>
      <c r="R60" s="60"/>
      <c r="S60" s="62"/>
    </row>
    <row r="61" spans="1:19">
      <c r="A61" s="35"/>
      <c r="B61" s="36"/>
      <c r="C61" s="19">
        <v>3</v>
      </c>
      <c r="D61" s="9" t="s">
        <v>121</v>
      </c>
      <c r="E61" s="7" t="s">
        <v>42</v>
      </c>
      <c r="F61" s="7">
        <v>24</v>
      </c>
      <c r="G61" s="7">
        <v>24</v>
      </c>
      <c r="H61" s="7">
        <v>0</v>
      </c>
      <c r="I61" s="38">
        <v>1.5</v>
      </c>
      <c r="J61" s="7"/>
      <c r="K61" s="7"/>
      <c r="L61" s="7"/>
      <c r="M61" s="7"/>
      <c r="N61" s="7"/>
      <c r="O61" s="7"/>
      <c r="P61" s="7"/>
      <c r="Q61" s="60"/>
      <c r="R61" s="60"/>
      <c r="S61" s="62"/>
    </row>
    <row r="62" spans="1:19">
      <c r="A62" s="35"/>
      <c r="B62" s="36"/>
      <c r="C62" s="19">
        <v>4</v>
      </c>
      <c r="D62" s="9" t="s">
        <v>122</v>
      </c>
      <c r="E62" s="7" t="s">
        <v>42</v>
      </c>
      <c r="F62" s="7">
        <v>36</v>
      </c>
      <c r="G62" s="7">
        <v>36</v>
      </c>
      <c r="H62" s="7">
        <v>0</v>
      </c>
      <c r="I62" s="38">
        <v>2.5</v>
      </c>
      <c r="J62" s="7"/>
      <c r="K62" s="7"/>
      <c r="L62" s="7"/>
      <c r="M62" s="7"/>
      <c r="N62" s="7"/>
      <c r="O62" s="7"/>
      <c r="P62" s="7"/>
      <c r="Q62" s="60"/>
      <c r="R62" s="60"/>
      <c r="S62" s="62"/>
    </row>
    <row r="63" spans="1:19">
      <c r="A63" s="33" t="s">
        <v>123</v>
      </c>
      <c r="B63" s="34"/>
      <c r="C63" s="19">
        <v>5</v>
      </c>
      <c r="D63" s="9" t="s">
        <v>124</v>
      </c>
      <c r="E63" s="7">
        <v>1</v>
      </c>
      <c r="F63" s="8">
        <v>36</v>
      </c>
      <c r="G63" s="7">
        <v>24</v>
      </c>
      <c r="H63" s="7">
        <v>12</v>
      </c>
      <c r="I63" s="38">
        <v>2</v>
      </c>
      <c r="J63" s="7"/>
      <c r="K63" s="7">
        <v>2.3</v>
      </c>
      <c r="L63" s="7"/>
      <c r="M63" s="7"/>
      <c r="N63" s="7"/>
      <c r="O63" s="7"/>
      <c r="P63" s="7"/>
      <c r="Q63" s="60"/>
      <c r="R63" s="60"/>
      <c r="S63" s="62"/>
    </row>
    <row r="64" spans="1:19">
      <c r="A64" s="35"/>
      <c r="B64" s="36"/>
      <c r="C64" s="19">
        <v>6</v>
      </c>
      <c r="D64" s="9" t="s">
        <v>125</v>
      </c>
      <c r="E64" s="7">
        <v>1</v>
      </c>
      <c r="F64" s="8">
        <v>32</v>
      </c>
      <c r="G64" s="8">
        <v>20</v>
      </c>
      <c r="H64" s="8">
        <v>12</v>
      </c>
      <c r="I64" s="38">
        <v>1.5</v>
      </c>
      <c r="J64" s="7"/>
      <c r="K64" s="7">
        <v>2.8</v>
      </c>
      <c r="L64" s="7"/>
      <c r="M64" s="7"/>
      <c r="N64" s="7"/>
      <c r="O64" s="7"/>
      <c r="P64" s="7"/>
      <c r="Q64" s="60"/>
      <c r="R64" s="60"/>
      <c r="S64" s="62"/>
    </row>
    <row r="65" spans="1:19">
      <c r="A65" s="35"/>
      <c r="B65" s="36"/>
      <c r="C65" s="19">
        <v>7</v>
      </c>
      <c r="D65" s="9" t="s">
        <v>126</v>
      </c>
      <c r="E65" s="7">
        <v>1</v>
      </c>
      <c r="F65" s="8">
        <v>32</v>
      </c>
      <c r="G65" s="7">
        <v>24</v>
      </c>
      <c r="H65" s="7">
        <v>8</v>
      </c>
      <c r="I65" s="38">
        <v>2</v>
      </c>
      <c r="J65" s="7"/>
      <c r="K65" s="7">
        <v>2</v>
      </c>
      <c r="L65" s="7"/>
      <c r="M65" s="7"/>
      <c r="N65" s="7"/>
      <c r="O65" s="7"/>
      <c r="P65" s="7"/>
      <c r="Q65" s="60"/>
      <c r="R65" s="60"/>
      <c r="S65" s="62"/>
    </row>
    <row r="66" spans="1:19">
      <c r="A66" s="35"/>
      <c r="B66" s="36"/>
      <c r="C66" s="19">
        <v>8</v>
      </c>
      <c r="D66" s="9" t="s">
        <v>127</v>
      </c>
      <c r="E66" s="8">
        <v>1</v>
      </c>
      <c r="F66" s="8">
        <v>32</v>
      </c>
      <c r="G66" s="8">
        <v>8</v>
      </c>
      <c r="H66" s="8">
        <v>24</v>
      </c>
      <c r="I66" s="8">
        <v>1.5</v>
      </c>
      <c r="J66" s="8"/>
      <c r="K66" s="8">
        <v>2</v>
      </c>
      <c r="L66" s="7"/>
      <c r="M66" s="7"/>
      <c r="N66" s="7"/>
      <c r="O66" s="7"/>
      <c r="P66" s="7"/>
      <c r="Q66" s="60"/>
      <c r="R66" s="60"/>
      <c r="S66" s="62"/>
    </row>
    <row r="67" spans="1:19">
      <c r="A67" s="35"/>
      <c r="B67" s="36"/>
      <c r="C67" s="19">
        <v>9</v>
      </c>
      <c r="D67" s="9" t="s">
        <v>128</v>
      </c>
      <c r="E67" s="7">
        <v>2</v>
      </c>
      <c r="F67" s="8">
        <v>32</v>
      </c>
      <c r="G67" s="8">
        <v>20</v>
      </c>
      <c r="H67" s="8">
        <v>12</v>
      </c>
      <c r="I67" s="38">
        <v>1.5</v>
      </c>
      <c r="J67" s="7"/>
      <c r="K67" s="7"/>
      <c r="L67" s="7">
        <v>2.8</v>
      </c>
      <c r="M67" s="7"/>
      <c r="N67" s="7"/>
      <c r="O67" s="7"/>
      <c r="P67" s="7"/>
      <c r="Q67" s="60"/>
      <c r="R67" s="60"/>
      <c r="S67" s="62"/>
    </row>
    <row r="68" spans="1:19">
      <c r="A68" s="35"/>
      <c r="B68" s="36"/>
      <c r="C68" s="19">
        <v>10</v>
      </c>
      <c r="D68" s="9" t="s">
        <v>129</v>
      </c>
      <c r="E68" s="7" t="s">
        <v>42</v>
      </c>
      <c r="F68" s="7">
        <v>48</v>
      </c>
      <c r="G68" s="7">
        <v>36</v>
      </c>
      <c r="H68" s="7">
        <v>12</v>
      </c>
      <c r="I68" s="38">
        <v>2.5</v>
      </c>
      <c r="J68" s="8"/>
      <c r="K68" s="8"/>
      <c r="L68" s="8"/>
      <c r="M68" s="8"/>
      <c r="N68" s="8"/>
      <c r="O68" s="8"/>
      <c r="P68" s="21"/>
      <c r="Q68" s="60"/>
      <c r="R68" s="60"/>
      <c r="S68" s="62"/>
    </row>
    <row r="69" spans="1:19">
      <c r="A69" s="35"/>
      <c r="B69" s="36"/>
      <c r="C69" s="19">
        <v>11</v>
      </c>
      <c r="D69" s="9" t="s">
        <v>130</v>
      </c>
      <c r="E69" s="7" t="s">
        <v>42</v>
      </c>
      <c r="F69" s="7">
        <v>36</v>
      </c>
      <c r="G69" s="7">
        <v>24</v>
      </c>
      <c r="H69" s="7">
        <v>12</v>
      </c>
      <c r="I69" s="38">
        <v>2</v>
      </c>
      <c r="J69" s="8"/>
      <c r="K69" s="8"/>
      <c r="L69" s="8"/>
      <c r="M69" s="8"/>
      <c r="N69" s="8"/>
      <c r="O69" s="8"/>
      <c r="P69" s="21"/>
      <c r="Q69" s="60"/>
      <c r="R69" s="60"/>
      <c r="S69" s="62"/>
    </row>
    <row r="70" spans="1:19">
      <c r="A70" s="35"/>
      <c r="B70" s="36"/>
      <c r="C70" s="19">
        <v>12</v>
      </c>
      <c r="D70" s="9" t="s">
        <v>131</v>
      </c>
      <c r="E70" s="7" t="s">
        <v>42</v>
      </c>
      <c r="F70" s="7">
        <v>36</v>
      </c>
      <c r="G70" s="7">
        <v>24</v>
      </c>
      <c r="H70" s="7">
        <v>12</v>
      </c>
      <c r="I70" s="38">
        <v>2</v>
      </c>
      <c r="J70" s="8"/>
      <c r="K70" s="8"/>
      <c r="L70" s="8"/>
      <c r="M70" s="8"/>
      <c r="N70" s="8"/>
      <c r="O70" s="8"/>
      <c r="P70" s="21"/>
      <c r="Q70" s="60"/>
      <c r="R70" s="60"/>
      <c r="S70" s="62"/>
    </row>
    <row r="71" spans="1:19">
      <c r="A71" s="33" t="s">
        <v>132</v>
      </c>
      <c r="B71" s="34"/>
      <c r="C71" s="19">
        <v>13</v>
      </c>
      <c r="D71" s="9" t="s">
        <v>133</v>
      </c>
      <c r="E71" s="7" t="s">
        <v>35</v>
      </c>
      <c r="F71" s="7">
        <v>36</v>
      </c>
      <c r="G71" s="7">
        <v>24</v>
      </c>
      <c r="H71" s="7">
        <v>12</v>
      </c>
      <c r="I71" s="38">
        <v>2</v>
      </c>
      <c r="J71" s="8"/>
      <c r="K71" s="8"/>
      <c r="L71" s="8"/>
      <c r="M71" s="8"/>
      <c r="N71" s="8"/>
      <c r="O71" s="8"/>
      <c r="P71" s="21"/>
      <c r="Q71" s="60"/>
      <c r="R71" s="60"/>
      <c r="S71" s="62"/>
    </row>
    <row r="72" spans="1:19">
      <c r="A72" s="35"/>
      <c r="B72" s="36"/>
      <c r="C72" s="19">
        <v>14</v>
      </c>
      <c r="D72" s="9" t="s">
        <v>134</v>
      </c>
      <c r="E72" s="7" t="s">
        <v>35</v>
      </c>
      <c r="F72" s="7">
        <v>36</v>
      </c>
      <c r="G72" s="7">
        <v>24</v>
      </c>
      <c r="H72" s="7">
        <v>12</v>
      </c>
      <c r="I72" s="38">
        <v>2</v>
      </c>
      <c r="J72" s="8"/>
      <c r="K72" s="8"/>
      <c r="L72" s="8"/>
      <c r="M72" s="8"/>
      <c r="N72" s="8"/>
      <c r="O72" s="8"/>
      <c r="P72" s="21"/>
      <c r="Q72" s="60"/>
      <c r="R72" s="60"/>
      <c r="S72" s="62"/>
    </row>
    <row r="73" spans="1:19">
      <c r="A73" s="35"/>
      <c r="B73" s="36"/>
      <c r="C73" s="19">
        <v>15</v>
      </c>
      <c r="D73" s="9" t="s">
        <v>135</v>
      </c>
      <c r="E73" s="7" t="s">
        <v>35</v>
      </c>
      <c r="F73" s="7">
        <v>36</v>
      </c>
      <c r="G73" s="7">
        <v>24</v>
      </c>
      <c r="H73" s="7">
        <v>12</v>
      </c>
      <c r="I73" s="38">
        <v>2</v>
      </c>
      <c r="J73" s="8"/>
      <c r="K73" s="8"/>
      <c r="L73" s="8"/>
      <c r="M73" s="8"/>
      <c r="N73" s="8"/>
      <c r="O73" s="8"/>
      <c r="P73" s="21"/>
      <c r="Q73" s="60"/>
      <c r="R73" s="60"/>
      <c r="S73" s="62"/>
    </row>
    <row r="74" spans="1:19">
      <c r="A74" s="35"/>
      <c r="B74" s="36"/>
      <c r="C74" s="19">
        <v>16</v>
      </c>
      <c r="D74" s="9" t="s">
        <v>136</v>
      </c>
      <c r="E74" s="7" t="s">
        <v>35</v>
      </c>
      <c r="F74" s="7">
        <v>36</v>
      </c>
      <c r="G74" s="7">
        <v>24</v>
      </c>
      <c r="H74" s="7">
        <v>12</v>
      </c>
      <c r="I74" s="38">
        <v>2</v>
      </c>
      <c r="J74" s="8"/>
      <c r="K74" s="8"/>
      <c r="L74" s="8"/>
      <c r="M74" s="8"/>
      <c r="N74" s="8"/>
      <c r="O74" s="8"/>
      <c r="P74" s="21"/>
      <c r="Q74" s="60"/>
      <c r="R74" s="60"/>
      <c r="S74" s="62"/>
    </row>
    <row r="75" spans="1:19">
      <c r="A75" s="33" t="s">
        <v>137</v>
      </c>
      <c r="B75" s="34"/>
      <c r="C75" s="19">
        <v>17</v>
      </c>
      <c r="D75" s="19" t="s">
        <v>138</v>
      </c>
      <c r="E75" s="8">
        <v>2</v>
      </c>
      <c r="F75" s="8">
        <v>16</v>
      </c>
      <c r="G75" s="8">
        <v>16</v>
      </c>
      <c r="H75" s="8">
        <v>0</v>
      </c>
      <c r="I75" s="8">
        <v>1</v>
      </c>
      <c r="J75" s="19"/>
      <c r="K75" s="8"/>
      <c r="L75" s="8">
        <v>1</v>
      </c>
      <c r="M75" s="8"/>
      <c r="N75" s="8"/>
      <c r="O75" s="8"/>
      <c r="P75" s="8"/>
      <c r="Q75" s="60"/>
      <c r="R75" s="60"/>
      <c r="S75" s="62"/>
    </row>
    <row r="76" ht="21" spans="1:19">
      <c r="A76" s="35"/>
      <c r="B76" s="36"/>
      <c r="C76" s="19">
        <v>18</v>
      </c>
      <c r="D76" s="19" t="s">
        <v>139</v>
      </c>
      <c r="E76" s="21" t="s">
        <v>140</v>
      </c>
      <c r="F76" s="8">
        <v>99</v>
      </c>
      <c r="G76" s="8">
        <v>60</v>
      </c>
      <c r="H76" s="8">
        <v>39</v>
      </c>
      <c r="I76" s="8">
        <v>5</v>
      </c>
      <c r="J76" s="19"/>
      <c r="K76" s="8"/>
      <c r="L76" s="8"/>
      <c r="M76" s="8"/>
      <c r="N76" s="8">
        <v>6.2</v>
      </c>
      <c r="O76" s="8"/>
      <c r="P76" s="8"/>
      <c r="Q76" s="60"/>
      <c r="R76" s="60"/>
      <c r="S76" s="62" t="s">
        <v>141</v>
      </c>
    </row>
    <row r="77" ht="31.5" spans="1:19">
      <c r="A77" s="35"/>
      <c r="B77" s="36"/>
      <c r="C77" s="19">
        <v>19</v>
      </c>
      <c r="D77" s="19" t="s">
        <v>142</v>
      </c>
      <c r="E77" s="21" t="s">
        <v>96</v>
      </c>
      <c r="F77" s="8">
        <v>99</v>
      </c>
      <c r="G77" s="8">
        <v>66</v>
      </c>
      <c r="H77" s="8">
        <v>33</v>
      </c>
      <c r="I77" s="8">
        <v>5</v>
      </c>
      <c r="J77" s="19"/>
      <c r="K77" s="8"/>
      <c r="L77" s="8"/>
      <c r="M77" s="8"/>
      <c r="N77" s="8"/>
      <c r="O77" s="8">
        <v>6.2</v>
      </c>
      <c r="P77" s="8"/>
      <c r="Q77" s="60"/>
      <c r="R77" s="60"/>
      <c r="S77" s="62" t="s">
        <v>143</v>
      </c>
    </row>
    <row r="78" spans="1:19">
      <c r="A78" s="35"/>
      <c r="B78" s="36"/>
      <c r="C78" s="19">
        <v>20</v>
      </c>
      <c r="D78" s="9" t="s">
        <v>144</v>
      </c>
      <c r="E78" s="7" t="s">
        <v>145</v>
      </c>
      <c r="F78" s="7">
        <v>32</v>
      </c>
      <c r="G78" s="7">
        <v>16</v>
      </c>
      <c r="H78" s="7">
        <v>16</v>
      </c>
      <c r="I78" s="38">
        <v>1.5</v>
      </c>
      <c r="J78" s="7"/>
      <c r="K78" s="7"/>
      <c r="L78" s="7"/>
      <c r="M78" s="7"/>
      <c r="N78" s="7"/>
      <c r="O78" s="7"/>
      <c r="P78" s="7"/>
      <c r="Q78" s="60"/>
      <c r="R78" s="60"/>
      <c r="S78" s="62"/>
    </row>
    <row r="79" spans="1:19">
      <c r="A79" s="35"/>
      <c r="B79" s="36"/>
      <c r="C79" s="19">
        <v>21</v>
      </c>
      <c r="D79" s="9" t="s">
        <v>146</v>
      </c>
      <c r="E79" s="7" t="s">
        <v>145</v>
      </c>
      <c r="F79" s="7">
        <v>32</v>
      </c>
      <c r="G79" s="7">
        <v>16</v>
      </c>
      <c r="H79" s="7">
        <v>16</v>
      </c>
      <c r="I79" s="38">
        <v>1.5</v>
      </c>
      <c r="J79" s="7"/>
      <c r="K79" s="7"/>
      <c r="L79" s="7"/>
      <c r="M79" s="7"/>
      <c r="N79" s="7"/>
      <c r="O79" s="7"/>
      <c r="P79" s="7"/>
      <c r="Q79" s="60"/>
      <c r="R79" s="60"/>
      <c r="S79" s="62"/>
    </row>
    <row r="80" spans="1:19">
      <c r="A80" s="35"/>
      <c r="B80" s="36"/>
      <c r="C80" s="19">
        <v>22</v>
      </c>
      <c r="D80" s="9" t="s">
        <v>147</v>
      </c>
      <c r="E80" s="7" t="s">
        <v>145</v>
      </c>
      <c r="F80" s="7">
        <v>32</v>
      </c>
      <c r="G80" s="7">
        <v>24</v>
      </c>
      <c r="H80" s="7">
        <v>8</v>
      </c>
      <c r="I80" s="38">
        <v>2</v>
      </c>
      <c r="J80" s="7"/>
      <c r="K80" s="7"/>
      <c r="L80" s="7"/>
      <c r="M80" s="7"/>
      <c r="N80" s="7"/>
      <c r="O80" s="7"/>
      <c r="P80" s="7"/>
      <c r="Q80" s="60"/>
      <c r="R80" s="60"/>
      <c r="S80" s="62"/>
    </row>
    <row r="81" ht="20.25" customHeight="1" spans="1:19">
      <c r="A81" s="8" t="s">
        <v>148</v>
      </c>
      <c r="B81" s="8"/>
      <c r="C81" s="19">
        <v>23</v>
      </c>
      <c r="D81" s="66" t="s">
        <v>149</v>
      </c>
      <c r="E81" s="67">
        <v>6</v>
      </c>
      <c r="F81" s="67">
        <v>18</v>
      </c>
      <c r="G81" s="67">
        <v>16</v>
      </c>
      <c r="H81" s="67">
        <v>2</v>
      </c>
      <c r="I81" s="83">
        <v>1</v>
      </c>
      <c r="J81" s="8"/>
      <c r="K81" s="8"/>
      <c r="L81" s="8"/>
      <c r="M81" s="8"/>
      <c r="N81" s="8"/>
      <c r="O81" s="8"/>
      <c r="P81" s="21"/>
      <c r="Q81" s="60"/>
      <c r="R81" s="60"/>
      <c r="S81" s="62" t="s">
        <v>150</v>
      </c>
    </row>
    <row r="82" spans="1:19">
      <c r="A82" s="68" t="s">
        <v>151</v>
      </c>
      <c r="B82" s="69"/>
      <c r="C82" s="70" t="s">
        <v>152</v>
      </c>
      <c r="D82" s="71"/>
      <c r="E82" s="21" t="s">
        <v>153</v>
      </c>
      <c r="F82" s="8">
        <v>240</v>
      </c>
      <c r="G82" s="8">
        <v>240</v>
      </c>
      <c r="H82" s="8">
        <v>0</v>
      </c>
      <c r="I82" s="8">
        <v>15</v>
      </c>
      <c r="J82" s="8"/>
      <c r="K82" s="8"/>
      <c r="L82" s="8"/>
      <c r="M82" s="8"/>
      <c r="N82" s="8"/>
      <c r="O82" s="8"/>
      <c r="P82" s="21"/>
      <c r="Q82" s="60"/>
      <c r="R82" s="60"/>
      <c r="S82" s="62"/>
    </row>
    <row r="83" spans="1:19">
      <c r="A83" s="72"/>
      <c r="B83" s="73"/>
      <c r="C83" s="74" t="s">
        <v>154</v>
      </c>
      <c r="D83" s="75"/>
      <c r="E83" s="7" t="s">
        <v>35</v>
      </c>
      <c r="F83" s="7">
        <f>SUM(F59:F60,F63:F67,F75:F77)</f>
        <v>434</v>
      </c>
      <c r="G83" s="7">
        <f>SUM(G59:G60,G63:G67,G75:G77)</f>
        <v>280</v>
      </c>
      <c r="H83" s="7">
        <f>SUM(H59:H60,H63:H67,H75:H77)</f>
        <v>154</v>
      </c>
      <c r="I83" s="38">
        <f>SUM(I59:I60,I63:I67,I75:I77)</f>
        <v>23</v>
      </c>
      <c r="J83" s="8"/>
      <c r="K83" s="8"/>
      <c r="L83" s="8"/>
      <c r="M83" s="8"/>
      <c r="N83" s="8"/>
      <c r="O83" s="8"/>
      <c r="P83" s="21"/>
      <c r="Q83" s="60"/>
      <c r="R83" s="60"/>
      <c r="S83" s="62"/>
    </row>
    <row r="84" spans="1:19">
      <c r="A84" s="76"/>
      <c r="B84" s="77"/>
      <c r="C84" s="19" t="s">
        <v>115</v>
      </c>
      <c r="D84" s="19"/>
      <c r="E84" s="19"/>
      <c r="F84" s="7">
        <f>SUM(F82:F83)</f>
        <v>674</v>
      </c>
      <c r="G84" s="7">
        <f>SUM(G82:G83)</f>
        <v>520</v>
      </c>
      <c r="H84" s="7">
        <f>SUM(H82:H83)</f>
        <v>154</v>
      </c>
      <c r="I84" s="7">
        <f>SUM(I82:I83)</f>
        <v>38</v>
      </c>
      <c r="J84" s="8"/>
      <c r="K84" s="8"/>
      <c r="L84" s="8"/>
      <c r="M84" s="8"/>
      <c r="N84" s="8"/>
      <c r="O84" s="8"/>
      <c r="P84" s="21"/>
      <c r="Q84" s="60"/>
      <c r="R84" s="60"/>
      <c r="S84" s="62"/>
    </row>
    <row r="85" spans="1:19">
      <c r="A85" s="78" t="s">
        <v>155</v>
      </c>
      <c r="B85" s="79"/>
      <c r="C85" s="79"/>
      <c r="D85" s="79"/>
      <c r="E85" s="79"/>
      <c r="F85" s="79"/>
      <c r="G85" s="79"/>
      <c r="H85" s="79"/>
      <c r="I85" s="46"/>
      <c r="J85" s="15"/>
      <c r="K85" s="84">
        <f>SUM(K58:K84)</f>
        <v>28.4</v>
      </c>
      <c r="L85" s="84">
        <f t="shared" ref="L85:P85" si="4">SUM(L58:L84)</f>
        <v>25.3</v>
      </c>
      <c r="M85" s="84">
        <f t="shared" si="4"/>
        <v>31.2</v>
      </c>
      <c r="N85" s="84">
        <f t="shared" si="4"/>
        <v>31.2</v>
      </c>
      <c r="O85" s="84">
        <f t="shared" si="4"/>
        <v>32.1</v>
      </c>
      <c r="P85" s="84">
        <f t="shared" si="4"/>
        <v>30.1</v>
      </c>
      <c r="Q85" s="60"/>
      <c r="R85" s="60"/>
      <c r="S85" s="61"/>
    </row>
    <row r="86" customHeight="1" spans="1:19">
      <c r="A86" s="70" t="s">
        <v>156</v>
      </c>
      <c r="B86" s="80"/>
      <c r="C86" s="80"/>
      <c r="D86" s="71"/>
      <c r="E86" s="21" t="s">
        <v>35</v>
      </c>
      <c r="F86" s="8">
        <v>75</v>
      </c>
      <c r="G86" s="8">
        <v>0</v>
      </c>
      <c r="H86" s="8">
        <v>75</v>
      </c>
      <c r="I86" s="8">
        <v>2.5</v>
      </c>
      <c r="J86" s="8"/>
      <c r="K86" s="8">
        <v>0.3</v>
      </c>
      <c r="L86" s="8"/>
      <c r="M86" s="8">
        <v>0.3</v>
      </c>
      <c r="N86" s="8"/>
      <c r="O86" s="8">
        <v>0.5</v>
      </c>
      <c r="P86" s="8">
        <v>1</v>
      </c>
      <c r="Q86" s="60"/>
      <c r="R86" s="60"/>
      <c r="S86" s="62"/>
    </row>
    <row r="87" spans="1:19">
      <c r="A87" s="70" t="s">
        <v>157</v>
      </c>
      <c r="B87" s="80"/>
      <c r="C87" s="80"/>
      <c r="D87" s="71"/>
      <c r="E87" s="21" t="s">
        <v>158</v>
      </c>
      <c r="F87" s="8"/>
      <c r="G87" s="8"/>
      <c r="H87" s="8"/>
      <c r="I87" s="8">
        <v>44</v>
      </c>
      <c r="J87" s="14"/>
      <c r="K87" s="8"/>
      <c r="L87" s="8"/>
      <c r="M87" s="8"/>
      <c r="N87" s="8"/>
      <c r="O87" s="8"/>
      <c r="P87" s="21"/>
      <c r="Q87" s="60"/>
      <c r="R87" s="60"/>
      <c r="S87" s="62"/>
    </row>
    <row r="88" ht="21" spans="1:19">
      <c r="A88" s="70" t="s">
        <v>159</v>
      </c>
      <c r="B88" s="80"/>
      <c r="C88" s="80"/>
      <c r="D88" s="71"/>
      <c r="E88" s="81" t="s">
        <v>160</v>
      </c>
      <c r="F88" s="16"/>
      <c r="G88" s="16"/>
      <c r="H88" s="16"/>
      <c r="I88" s="16">
        <v>2</v>
      </c>
      <c r="J88" s="15"/>
      <c r="K88" s="8"/>
      <c r="L88" s="8"/>
      <c r="M88" s="8"/>
      <c r="N88" s="8"/>
      <c r="O88" s="8"/>
      <c r="P88" s="21"/>
      <c r="Q88" s="60"/>
      <c r="R88" s="60"/>
      <c r="S88" s="61" t="s">
        <v>161</v>
      </c>
    </row>
    <row r="89" spans="1:19">
      <c r="A89" s="70" t="s">
        <v>162</v>
      </c>
      <c r="B89" s="80"/>
      <c r="C89" s="80"/>
      <c r="D89" s="71"/>
      <c r="E89" s="21" t="s">
        <v>160</v>
      </c>
      <c r="F89" s="8"/>
      <c r="G89" s="8"/>
      <c r="H89" s="8"/>
      <c r="I89" s="8">
        <v>2</v>
      </c>
      <c r="J89" s="14"/>
      <c r="K89" s="8"/>
      <c r="L89" s="8"/>
      <c r="M89" s="8"/>
      <c r="N89" s="8"/>
      <c r="O89" s="8"/>
      <c r="P89" s="21"/>
      <c r="Q89" s="60"/>
      <c r="R89" s="60"/>
      <c r="S89" s="62"/>
    </row>
    <row r="90" spans="1:19">
      <c r="A90" s="74" t="s">
        <v>163</v>
      </c>
      <c r="B90" s="82"/>
      <c r="C90" s="82"/>
      <c r="D90" s="75"/>
      <c r="E90" s="21" t="s">
        <v>160</v>
      </c>
      <c r="F90" s="7"/>
      <c r="G90" s="7"/>
      <c r="H90" s="7"/>
      <c r="I90" s="7">
        <v>3</v>
      </c>
      <c r="J90" s="14"/>
      <c r="K90" s="8"/>
      <c r="L90" s="8"/>
      <c r="M90" s="8"/>
      <c r="N90" s="8"/>
      <c r="O90" s="8"/>
      <c r="P90" s="21"/>
      <c r="Q90" s="60"/>
      <c r="R90" s="60"/>
      <c r="S90" s="62"/>
    </row>
    <row r="91" spans="1:19">
      <c r="A91" s="7" t="s">
        <v>164</v>
      </c>
      <c r="B91" s="7"/>
      <c r="C91" s="9" t="s">
        <v>165</v>
      </c>
      <c r="D91" s="9"/>
      <c r="E91" s="9"/>
      <c r="F91" s="25">
        <f>F56+F84+F86</f>
        <v>3096</v>
      </c>
      <c r="G91" s="25">
        <f>G56+G84+G86</f>
        <v>1903</v>
      </c>
      <c r="H91" s="25">
        <f>H56+H84+H86</f>
        <v>1193</v>
      </c>
      <c r="I91" s="45">
        <f>I56+I82+I83+I86+I87+I88+I89+I90</f>
        <v>209.5</v>
      </c>
      <c r="J91" s="8"/>
      <c r="K91" s="8"/>
      <c r="L91" s="8"/>
      <c r="M91" s="8"/>
      <c r="N91" s="8"/>
      <c r="O91" s="8"/>
      <c r="P91" s="21"/>
      <c r="Q91" s="60"/>
      <c r="R91" s="60"/>
      <c r="S91" s="62"/>
    </row>
    <row r="92" spans="1:19">
      <c r="A92" s="7"/>
      <c r="B92" s="7"/>
      <c r="C92" s="9" t="s">
        <v>116</v>
      </c>
      <c r="D92" s="9"/>
      <c r="E92" s="9"/>
      <c r="F92" s="29"/>
      <c r="G92" s="29"/>
      <c r="H92" s="29"/>
      <c r="I92" s="14"/>
      <c r="J92" s="14"/>
      <c r="K92" s="8"/>
      <c r="L92" s="8"/>
      <c r="M92" s="8"/>
      <c r="N92" s="8"/>
      <c r="O92" s="8"/>
      <c r="P92" s="8"/>
      <c r="Q92" s="60"/>
      <c r="R92" s="60"/>
      <c r="S92" s="62"/>
    </row>
    <row r="93" s="2" customFormat="1" ht="61.5" customHeight="1" spans="1:19">
      <c r="A93" s="11" t="s">
        <v>166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62"/>
    </row>
    <row r="94" s="2" customFormat="1" spans="3:19">
      <c r="C94" s="4"/>
      <c r="K94" s="4"/>
      <c r="L94" s="4"/>
      <c r="M94" s="4"/>
      <c r="N94" s="4"/>
      <c r="O94" s="4"/>
      <c r="P94" s="4"/>
      <c r="S94" s="5"/>
    </row>
    <row r="95" s="2" customFormat="1" spans="3:19">
      <c r="C95" s="4"/>
      <c r="K95" s="4"/>
      <c r="L95" s="4"/>
      <c r="M95" s="4"/>
      <c r="N95" s="4"/>
      <c r="O95" s="4"/>
      <c r="P95" s="4"/>
      <c r="S95" s="5"/>
    </row>
    <row r="96" s="2" customFormat="1" spans="3:19">
      <c r="C96" s="4"/>
      <c r="K96" s="4"/>
      <c r="L96" s="4"/>
      <c r="M96" s="4"/>
      <c r="N96" s="4"/>
      <c r="O96" s="4"/>
      <c r="P96" s="4"/>
      <c r="S96" s="5"/>
    </row>
    <row r="97" s="2" customFormat="1" spans="3:19">
      <c r="C97" s="4"/>
      <c r="K97" s="4"/>
      <c r="L97" s="4"/>
      <c r="M97" s="4"/>
      <c r="N97" s="4"/>
      <c r="O97" s="4"/>
      <c r="P97" s="4"/>
      <c r="S97" s="5"/>
    </row>
    <row r="98" s="2" customFormat="1" spans="3:19">
      <c r="C98" s="4"/>
      <c r="K98" s="4"/>
      <c r="L98" s="4"/>
      <c r="M98" s="4"/>
      <c r="N98" s="4"/>
      <c r="O98" s="4"/>
      <c r="P98" s="4"/>
      <c r="S98" s="5"/>
    </row>
    <row r="99" s="2" customFormat="1" spans="3:19">
      <c r="C99" s="4"/>
      <c r="K99" s="4"/>
      <c r="L99" s="4"/>
      <c r="M99" s="4"/>
      <c r="N99" s="4"/>
      <c r="O99" s="4"/>
      <c r="P99" s="4"/>
      <c r="S99" s="5"/>
    </row>
    <row r="100" s="2" customFormat="1" spans="3:19">
      <c r="C100" s="4"/>
      <c r="K100" s="4"/>
      <c r="L100" s="4"/>
      <c r="M100" s="4"/>
      <c r="N100" s="4"/>
      <c r="O100" s="4"/>
      <c r="P100" s="4"/>
      <c r="S100" s="5"/>
    </row>
    <row r="101" s="2" customFormat="1" spans="3:19">
      <c r="C101" s="4"/>
      <c r="K101" s="4"/>
      <c r="L101" s="4"/>
      <c r="M101" s="4"/>
      <c r="N101" s="4"/>
      <c r="O101" s="4"/>
      <c r="P101" s="4"/>
      <c r="S101" s="5"/>
    </row>
    <row r="102" s="2" customFormat="1" spans="3:19">
      <c r="C102" s="4"/>
      <c r="K102" s="4"/>
      <c r="L102" s="4"/>
      <c r="M102" s="4"/>
      <c r="N102" s="4"/>
      <c r="O102" s="4"/>
      <c r="P102" s="4"/>
      <c r="S102" s="5"/>
    </row>
    <row r="103" s="2" customFormat="1" spans="3:19">
      <c r="C103" s="4"/>
      <c r="K103" s="4"/>
      <c r="L103" s="4"/>
      <c r="M103" s="4"/>
      <c r="N103" s="4"/>
      <c r="O103" s="4"/>
      <c r="P103" s="4"/>
      <c r="S103" s="5"/>
    </row>
    <row r="104" s="2" customFormat="1" spans="3:19">
      <c r="C104" s="4"/>
      <c r="K104" s="4"/>
      <c r="L104" s="4"/>
      <c r="M104" s="4"/>
      <c r="N104" s="4"/>
      <c r="O104" s="4"/>
      <c r="P104" s="4"/>
      <c r="S104" s="5"/>
    </row>
    <row r="105" s="2" customFormat="1" spans="3:19">
      <c r="C105" s="4"/>
      <c r="K105" s="4"/>
      <c r="L105" s="4"/>
      <c r="M105" s="4"/>
      <c r="N105" s="4"/>
      <c r="O105" s="4"/>
      <c r="P105" s="4"/>
      <c r="S105" s="5"/>
    </row>
    <row r="106" s="2" customFormat="1" spans="3:19">
      <c r="C106" s="4"/>
      <c r="K106" s="4"/>
      <c r="L106" s="4"/>
      <c r="M106" s="4"/>
      <c r="N106" s="4"/>
      <c r="O106" s="4"/>
      <c r="P106" s="4"/>
      <c r="S106" s="5"/>
    </row>
    <row r="107" s="2" customFormat="1" spans="3:19">
      <c r="C107" s="4"/>
      <c r="K107" s="4"/>
      <c r="L107" s="4"/>
      <c r="M107" s="4"/>
      <c r="N107" s="4"/>
      <c r="O107" s="4"/>
      <c r="P107" s="4"/>
      <c r="S107" s="5"/>
    </row>
    <row r="108" s="2" customFormat="1" spans="3:19">
      <c r="C108" s="4"/>
      <c r="K108" s="4"/>
      <c r="L108" s="4"/>
      <c r="M108" s="4"/>
      <c r="N108" s="4"/>
      <c r="O108" s="4"/>
      <c r="P108" s="4"/>
      <c r="S108" s="5"/>
    </row>
    <row r="109" s="2" customFormat="1" spans="3:19">
      <c r="C109" s="4"/>
      <c r="K109" s="4"/>
      <c r="L109" s="4"/>
      <c r="M109" s="4"/>
      <c r="N109" s="4"/>
      <c r="O109" s="4"/>
      <c r="P109" s="4"/>
      <c r="S109" s="5"/>
    </row>
    <row r="110" s="2" customFormat="1" spans="3:19">
      <c r="C110" s="4"/>
      <c r="K110" s="4"/>
      <c r="L110" s="4"/>
      <c r="M110" s="4"/>
      <c r="N110" s="4"/>
      <c r="O110" s="4"/>
      <c r="P110" s="4"/>
      <c r="S110" s="5"/>
    </row>
    <row r="111" s="2" customFormat="1" spans="3:19">
      <c r="C111" s="4"/>
      <c r="K111" s="4"/>
      <c r="L111" s="4"/>
      <c r="M111" s="4"/>
      <c r="N111" s="4"/>
      <c r="O111" s="4"/>
      <c r="P111" s="4"/>
      <c r="S111" s="5"/>
    </row>
    <row r="112" s="2" customFormat="1" spans="3:19">
      <c r="C112" s="4"/>
      <c r="K112" s="4"/>
      <c r="L112" s="4"/>
      <c r="M112" s="4"/>
      <c r="N112" s="4"/>
      <c r="O112" s="4"/>
      <c r="P112" s="4"/>
      <c r="S112" s="5"/>
    </row>
    <row r="113" s="2" customFormat="1" spans="3:19">
      <c r="C113" s="4"/>
      <c r="K113" s="4"/>
      <c r="L113" s="4"/>
      <c r="M113" s="4"/>
      <c r="N113" s="4"/>
      <c r="O113" s="4"/>
      <c r="P113" s="4"/>
      <c r="S113" s="5"/>
    </row>
    <row r="114" s="2" customFormat="1" spans="3:19">
      <c r="C114" s="4"/>
      <c r="K114" s="4"/>
      <c r="L114" s="4"/>
      <c r="M114" s="4"/>
      <c r="N114" s="4"/>
      <c r="O114" s="4"/>
      <c r="P114" s="4"/>
      <c r="S114" s="5"/>
    </row>
    <row r="115" s="2" customFormat="1" spans="3:19">
      <c r="C115" s="4"/>
      <c r="K115" s="4"/>
      <c r="L115" s="4"/>
      <c r="M115" s="4"/>
      <c r="N115" s="4"/>
      <c r="O115" s="4"/>
      <c r="P115" s="4"/>
      <c r="S115" s="5"/>
    </row>
    <row r="116" s="2" customFormat="1" spans="3:19">
      <c r="C116" s="4"/>
      <c r="K116" s="4"/>
      <c r="L116" s="4"/>
      <c r="M116" s="4"/>
      <c r="N116" s="4"/>
      <c r="O116" s="4"/>
      <c r="P116" s="4"/>
      <c r="S116" s="5"/>
    </row>
    <row r="117" s="2" customFormat="1" spans="3:19">
      <c r="C117" s="4"/>
      <c r="K117" s="4"/>
      <c r="L117" s="4"/>
      <c r="M117" s="4"/>
      <c r="N117" s="4"/>
      <c r="O117" s="4"/>
      <c r="P117" s="4"/>
      <c r="S117" s="5"/>
    </row>
    <row r="118" s="2" customFormat="1" spans="3:19">
      <c r="C118" s="4"/>
      <c r="K118" s="4"/>
      <c r="L118" s="4"/>
      <c r="M118" s="4"/>
      <c r="N118" s="4"/>
      <c r="O118" s="4"/>
      <c r="P118" s="4"/>
      <c r="S118" s="5"/>
    </row>
    <row r="119" s="2" customFormat="1" spans="3:19">
      <c r="C119" s="4"/>
      <c r="K119" s="4"/>
      <c r="L119" s="4"/>
      <c r="M119" s="4"/>
      <c r="N119" s="4"/>
      <c r="O119" s="4"/>
      <c r="P119" s="4"/>
      <c r="S119" s="5"/>
    </row>
    <row r="120" s="2" customFormat="1" spans="3:19">
      <c r="C120" s="4"/>
      <c r="K120" s="4"/>
      <c r="L120" s="4"/>
      <c r="M120" s="4"/>
      <c r="N120" s="4"/>
      <c r="O120" s="4"/>
      <c r="P120" s="4"/>
      <c r="S120" s="5"/>
    </row>
    <row r="121" s="2" customFormat="1" spans="3:19">
      <c r="C121" s="4"/>
      <c r="K121" s="4"/>
      <c r="L121" s="4"/>
      <c r="M121" s="4"/>
      <c r="N121" s="4"/>
      <c r="O121" s="4"/>
      <c r="P121" s="4"/>
      <c r="S121" s="5"/>
    </row>
    <row r="122" s="2" customFormat="1" spans="3:19">
      <c r="C122" s="4"/>
      <c r="K122" s="4"/>
      <c r="L122" s="4"/>
      <c r="M122" s="4"/>
      <c r="N122" s="4"/>
      <c r="O122" s="4"/>
      <c r="P122" s="4"/>
      <c r="S122" s="5"/>
    </row>
    <row r="123" s="2" customFormat="1" spans="3:19">
      <c r="C123" s="4"/>
      <c r="K123" s="4"/>
      <c r="L123" s="4"/>
      <c r="M123" s="4"/>
      <c r="N123" s="4"/>
      <c r="O123" s="4"/>
      <c r="P123" s="4"/>
      <c r="S123" s="5"/>
    </row>
    <row r="124" s="2" customFormat="1" spans="3:19">
      <c r="C124" s="4"/>
      <c r="K124" s="4"/>
      <c r="L124" s="4"/>
      <c r="M124" s="4"/>
      <c r="N124" s="4"/>
      <c r="O124" s="4"/>
      <c r="P124" s="4"/>
      <c r="S124" s="5"/>
    </row>
    <row r="125" s="2" customFormat="1" spans="3:19">
      <c r="C125" s="4"/>
      <c r="K125" s="4"/>
      <c r="L125" s="4"/>
      <c r="M125" s="4"/>
      <c r="N125" s="4"/>
      <c r="O125" s="4"/>
      <c r="P125" s="4"/>
      <c r="S125" s="5"/>
    </row>
    <row r="126" s="2" customFormat="1" spans="3:19">
      <c r="C126" s="4"/>
      <c r="K126" s="4"/>
      <c r="L126" s="4"/>
      <c r="M126" s="4"/>
      <c r="N126" s="4"/>
      <c r="O126" s="4"/>
      <c r="P126" s="4"/>
      <c r="S126" s="5"/>
    </row>
    <row r="127" s="2" customFormat="1" spans="3:19">
      <c r="C127" s="4"/>
      <c r="K127" s="4"/>
      <c r="L127" s="4"/>
      <c r="M127" s="4"/>
      <c r="N127" s="4"/>
      <c r="O127" s="4"/>
      <c r="P127" s="4"/>
      <c r="S127" s="5"/>
    </row>
    <row r="128" s="2" customFormat="1" spans="3:19">
      <c r="C128" s="4"/>
      <c r="K128" s="4"/>
      <c r="L128" s="4"/>
      <c r="M128" s="4"/>
      <c r="N128" s="4"/>
      <c r="O128" s="4"/>
      <c r="P128" s="4"/>
      <c r="S128" s="5"/>
    </row>
    <row r="129" s="2" customFormat="1" spans="3:19">
      <c r="C129" s="4"/>
      <c r="K129" s="4"/>
      <c r="L129" s="4"/>
      <c r="M129" s="4"/>
      <c r="N129" s="4"/>
      <c r="O129" s="4"/>
      <c r="P129" s="4"/>
      <c r="S129" s="5"/>
    </row>
    <row r="130" s="2" customFormat="1" spans="3:19">
      <c r="C130" s="4"/>
      <c r="K130" s="4"/>
      <c r="L130" s="4"/>
      <c r="M130" s="4"/>
      <c r="N130" s="4"/>
      <c r="O130" s="4"/>
      <c r="P130" s="4"/>
      <c r="S130" s="5"/>
    </row>
    <row r="131" s="2" customFormat="1" spans="3:19">
      <c r="C131" s="4"/>
      <c r="K131" s="4"/>
      <c r="L131" s="4"/>
      <c r="M131" s="4"/>
      <c r="N131" s="4"/>
      <c r="O131" s="4"/>
      <c r="P131" s="4"/>
      <c r="S131" s="5"/>
    </row>
    <row r="132" s="2" customFormat="1" spans="3:19">
      <c r="C132" s="4"/>
      <c r="K132" s="4"/>
      <c r="L132" s="4"/>
      <c r="M132" s="4"/>
      <c r="N132" s="4"/>
      <c r="O132" s="4"/>
      <c r="P132" s="4"/>
      <c r="S132" s="5"/>
    </row>
    <row r="133" s="2" customFormat="1" spans="3:19">
      <c r="C133" s="4"/>
      <c r="K133" s="4"/>
      <c r="L133" s="4"/>
      <c r="M133" s="4"/>
      <c r="N133" s="4"/>
      <c r="O133" s="4"/>
      <c r="P133" s="4"/>
      <c r="S133" s="5"/>
    </row>
    <row r="134" s="2" customFormat="1" spans="3:19">
      <c r="C134" s="4"/>
      <c r="K134" s="4"/>
      <c r="L134" s="4"/>
      <c r="M134" s="4"/>
      <c r="N134" s="4"/>
      <c r="O134" s="4"/>
      <c r="P134" s="4"/>
      <c r="S134" s="5"/>
    </row>
    <row r="135" s="2" customFormat="1" spans="3:19">
      <c r="C135" s="4"/>
      <c r="K135" s="4"/>
      <c r="L135" s="4"/>
      <c r="M135" s="4"/>
      <c r="N135" s="4"/>
      <c r="O135" s="4"/>
      <c r="P135" s="4"/>
      <c r="S135" s="5"/>
    </row>
    <row r="136" s="2" customFormat="1" spans="3:19">
      <c r="C136" s="4"/>
      <c r="K136" s="4"/>
      <c r="L136" s="4"/>
      <c r="M136" s="4"/>
      <c r="N136" s="4"/>
      <c r="O136" s="4"/>
      <c r="P136" s="4"/>
      <c r="S136" s="5"/>
    </row>
    <row r="137" s="2" customFormat="1" spans="3:19">
      <c r="C137" s="4"/>
      <c r="K137" s="4"/>
      <c r="L137" s="4"/>
      <c r="M137" s="4"/>
      <c r="N137" s="4"/>
      <c r="O137" s="4"/>
      <c r="P137" s="4"/>
      <c r="S137" s="5"/>
    </row>
    <row r="138" s="2" customFormat="1" spans="3:19">
      <c r="C138" s="4"/>
      <c r="K138" s="4"/>
      <c r="L138" s="4"/>
      <c r="M138" s="4"/>
      <c r="N138" s="4"/>
      <c r="O138" s="4"/>
      <c r="P138" s="4"/>
      <c r="S138" s="5"/>
    </row>
    <row r="139" s="2" customFormat="1" spans="3:19">
      <c r="C139" s="4"/>
      <c r="K139" s="4"/>
      <c r="L139" s="4"/>
      <c r="M139" s="4"/>
      <c r="N139" s="4"/>
      <c r="O139" s="4"/>
      <c r="P139" s="4"/>
      <c r="S139" s="5"/>
    </row>
    <row r="140" s="2" customFormat="1" spans="3:19">
      <c r="C140" s="4"/>
      <c r="K140" s="4"/>
      <c r="L140" s="4"/>
      <c r="M140" s="4"/>
      <c r="N140" s="4"/>
      <c r="O140" s="4"/>
      <c r="P140" s="4"/>
      <c r="S140" s="5"/>
    </row>
    <row r="141" s="2" customFormat="1" spans="3:19">
      <c r="C141" s="4"/>
      <c r="K141" s="4"/>
      <c r="L141" s="4"/>
      <c r="M141" s="4"/>
      <c r="N141" s="4"/>
      <c r="O141" s="4"/>
      <c r="P141" s="4"/>
      <c r="S141" s="5"/>
    </row>
    <row r="142" s="2" customFormat="1" spans="3:19">
      <c r="C142" s="4"/>
      <c r="K142" s="4"/>
      <c r="L142" s="4"/>
      <c r="M142" s="4"/>
      <c r="N142" s="4"/>
      <c r="O142" s="4"/>
      <c r="P142" s="4"/>
      <c r="S142" s="5"/>
    </row>
    <row r="143" s="2" customFormat="1" spans="3:19">
      <c r="C143" s="4"/>
      <c r="K143" s="4"/>
      <c r="L143" s="4"/>
      <c r="M143" s="4"/>
      <c r="N143" s="4"/>
      <c r="O143" s="4"/>
      <c r="P143" s="4"/>
      <c r="S143" s="5"/>
    </row>
    <row r="144" s="2" customFormat="1" spans="3:19">
      <c r="C144" s="4"/>
      <c r="K144" s="4"/>
      <c r="L144" s="4"/>
      <c r="M144" s="4"/>
      <c r="N144" s="4"/>
      <c r="O144" s="4"/>
      <c r="P144" s="4"/>
      <c r="S144" s="5"/>
    </row>
    <row r="145" s="2" customFormat="1" spans="3:19">
      <c r="C145" s="4"/>
      <c r="K145" s="4"/>
      <c r="L145" s="4"/>
      <c r="M145" s="4"/>
      <c r="N145" s="4"/>
      <c r="O145" s="4"/>
      <c r="P145" s="4"/>
      <c r="S145" s="5"/>
    </row>
    <row r="146" s="2" customFormat="1" spans="3:19">
      <c r="C146" s="4"/>
      <c r="K146" s="4"/>
      <c r="L146" s="4"/>
      <c r="M146" s="4"/>
      <c r="N146" s="4"/>
      <c r="O146" s="4"/>
      <c r="P146" s="4"/>
      <c r="S146" s="5"/>
    </row>
    <row r="147" s="2" customFormat="1" spans="3:19">
      <c r="C147" s="4"/>
      <c r="K147" s="4"/>
      <c r="L147" s="4"/>
      <c r="M147" s="4"/>
      <c r="N147" s="4"/>
      <c r="O147" s="4"/>
      <c r="P147" s="4"/>
      <c r="S147" s="5"/>
    </row>
    <row r="148" s="2" customFormat="1" spans="3:19">
      <c r="C148" s="4"/>
      <c r="K148" s="4"/>
      <c r="L148" s="4"/>
      <c r="M148" s="4"/>
      <c r="N148" s="4"/>
      <c r="O148" s="4"/>
      <c r="P148" s="4"/>
      <c r="S148" s="5"/>
    </row>
    <row r="149" s="2" customFormat="1" spans="3:19">
      <c r="C149" s="4"/>
      <c r="K149" s="4"/>
      <c r="L149" s="4"/>
      <c r="M149" s="4"/>
      <c r="N149" s="4"/>
      <c r="O149" s="4"/>
      <c r="P149" s="4"/>
      <c r="S149" s="5"/>
    </row>
    <row r="150" s="2" customFormat="1" spans="3:19">
      <c r="C150" s="4"/>
      <c r="K150" s="4"/>
      <c r="L150" s="4"/>
      <c r="M150" s="4"/>
      <c r="N150" s="4"/>
      <c r="O150" s="4"/>
      <c r="P150" s="4"/>
      <c r="S150" s="5"/>
    </row>
    <row r="151" s="2" customFormat="1" spans="3:19">
      <c r="C151" s="4"/>
      <c r="K151" s="4"/>
      <c r="L151" s="4"/>
      <c r="M151" s="4"/>
      <c r="N151" s="4"/>
      <c r="O151" s="4"/>
      <c r="P151" s="4"/>
      <c r="S151" s="5"/>
    </row>
    <row r="152" s="2" customFormat="1" spans="3:19">
      <c r="C152" s="4"/>
      <c r="K152" s="4"/>
      <c r="L152" s="4"/>
      <c r="M152" s="4"/>
      <c r="N152" s="4"/>
      <c r="O152" s="4"/>
      <c r="P152" s="4"/>
      <c r="S152" s="5"/>
    </row>
    <row r="153" s="2" customFormat="1" spans="3:19">
      <c r="C153" s="4"/>
      <c r="K153" s="4"/>
      <c r="L153" s="4"/>
      <c r="M153" s="4"/>
      <c r="N153" s="4"/>
      <c r="O153" s="4"/>
      <c r="P153" s="4"/>
      <c r="S153" s="5"/>
    </row>
    <row r="154" s="2" customFormat="1" spans="3:19">
      <c r="C154" s="4"/>
      <c r="K154" s="4"/>
      <c r="L154" s="4"/>
      <c r="M154" s="4"/>
      <c r="N154" s="4"/>
      <c r="O154" s="4"/>
      <c r="P154" s="4"/>
      <c r="S154" s="5"/>
    </row>
    <row r="155" s="2" customFormat="1" spans="3:19">
      <c r="C155" s="4"/>
      <c r="K155" s="4"/>
      <c r="L155" s="4"/>
      <c r="M155" s="4"/>
      <c r="N155" s="4"/>
      <c r="O155" s="4"/>
      <c r="P155" s="4"/>
      <c r="S155" s="5"/>
    </row>
    <row r="156" s="2" customFormat="1" spans="3:19">
      <c r="C156" s="4"/>
      <c r="K156" s="4"/>
      <c r="L156" s="4"/>
      <c r="M156" s="4"/>
      <c r="N156" s="4"/>
      <c r="O156" s="4"/>
      <c r="P156" s="4"/>
      <c r="S156" s="5"/>
    </row>
    <row r="157" s="2" customFormat="1" spans="3:19">
      <c r="C157" s="4"/>
      <c r="K157" s="4"/>
      <c r="L157" s="4"/>
      <c r="M157" s="4"/>
      <c r="N157" s="4"/>
      <c r="O157" s="4"/>
      <c r="P157" s="4"/>
      <c r="S157" s="5"/>
    </row>
    <row r="158" s="2" customFormat="1" spans="3:19">
      <c r="C158" s="4"/>
      <c r="K158" s="4"/>
      <c r="L158" s="4"/>
      <c r="M158" s="4"/>
      <c r="N158" s="4"/>
      <c r="O158" s="4"/>
      <c r="P158" s="4"/>
      <c r="S158" s="5"/>
    </row>
    <row r="159" s="2" customFormat="1" spans="3:19">
      <c r="C159" s="4"/>
      <c r="K159" s="4"/>
      <c r="L159" s="4"/>
      <c r="M159" s="4"/>
      <c r="N159" s="4"/>
      <c r="O159" s="4"/>
      <c r="P159" s="4"/>
      <c r="S159" s="5"/>
    </row>
    <row r="160" s="2" customFormat="1" spans="3:19">
      <c r="C160" s="4"/>
      <c r="K160" s="4"/>
      <c r="L160" s="4"/>
      <c r="M160" s="4"/>
      <c r="N160" s="4"/>
      <c r="O160" s="4"/>
      <c r="P160" s="4"/>
      <c r="S160" s="5"/>
    </row>
    <row r="161" s="2" customFormat="1" spans="3:19">
      <c r="C161" s="4"/>
      <c r="K161" s="4"/>
      <c r="L161" s="4"/>
      <c r="M161" s="4"/>
      <c r="N161" s="4"/>
      <c r="O161" s="4"/>
      <c r="P161" s="4"/>
      <c r="S161" s="5"/>
    </row>
    <row r="162" s="2" customFormat="1" spans="3:19">
      <c r="C162" s="4"/>
      <c r="K162" s="4"/>
      <c r="L162" s="4"/>
      <c r="M162" s="4"/>
      <c r="N162" s="4"/>
      <c r="O162" s="4"/>
      <c r="P162" s="4"/>
      <c r="S162" s="5"/>
    </row>
    <row r="163" s="2" customFormat="1" spans="3:19">
      <c r="C163" s="4"/>
      <c r="K163" s="4"/>
      <c r="L163" s="4"/>
      <c r="M163" s="4"/>
      <c r="N163" s="4"/>
      <c r="O163" s="4"/>
      <c r="P163" s="4"/>
      <c r="S163" s="5"/>
    </row>
    <row r="164" s="2" customFormat="1" spans="3:19">
      <c r="C164" s="4"/>
      <c r="K164" s="4"/>
      <c r="L164" s="4"/>
      <c r="M164" s="4"/>
      <c r="N164" s="4"/>
      <c r="O164" s="4"/>
      <c r="P164" s="4"/>
      <c r="S164" s="5"/>
    </row>
    <row r="165" s="2" customFormat="1" spans="3:19">
      <c r="C165" s="4"/>
      <c r="K165" s="4"/>
      <c r="L165" s="4"/>
      <c r="M165" s="4"/>
      <c r="N165" s="4"/>
      <c r="O165" s="4"/>
      <c r="P165" s="4"/>
      <c r="S165" s="5"/>
    </row>
    <row r="166" s="2" customFormat="1" spans="3:19">
      <c r="C166" s="4"/>
      <c r="K166" s="4"/>
      <c r="L166" s="4"/>
      <c r="M166" s="4"/>
      <c r="N166" s="4"/>
      <c r="O166" s="4"/>
      <c r="P166" s="4"/>
      <c r="S166" s="5"/>
    </row>
    <row r="167" s="2" customFormat="1" spans="3:19">
      <c r="C167" s="4"/>
      <c r="K167" s="4"/>
      <c r="L167" s="4"/>
      <c r="M167" s="4"/>
      <c r="N167" s="4"/>
      <c r="O167" s="4"/>
      <c r="P167" s="4"/>
      <c r="S167" s="5"/>
    </row>
    <row r="168" s="2" customFormat="1" spans="3:19">
      <c r="C168" s="4"/>
      <c r="K168" s="4"/>
      <c r="L168" s="4"/>
      <c r="M168" s="4"/>
      <c r="N168" s="4"/>
      <c r="O168" s="4"/>
      <c r="P168" s="4"/>
      <c r="S168" s="5"/>
    </row>
    <row r="169" s="2" customFormat="1" spans="3:19">
      <c r="C169" s="4"/>
      <c r="K169" s="4"/>
      <c r="L169" s="4"/>
      <c r="M169" s="4"/>
      <c r="N169" s="4"/>
      <c r="O169" s="4"/>
      <c r="P169" s="4"/>
      <c r="S169" s="5"/>
    </row>
    <row r="170" s="2" customFormat="1" spans="3:19">
      <c r="C170" s="4"/>
      <c r="K170" s="4"/>
      <c r="L170" s="4"/>
      <c r="M170" s="4"/>
      <c r="N170" s="4"/>
      <c r="O170" s="4"/>
      <c r="P170" s="4"/>
      <c r="S170" s="5"/>
    </row>
    <row r="171" s="2" customFormat="1" spans="3:19">
      <c r="C171" s="4"/>
      <c r="K171" s="4"/>
      <c r="L171" s="4"/>
      <c r="M171" s="4"/>
      <c r="N171" s="4"/>
      <c r="O171" s="4"/>
      <c r="P171" s="4"/>
      <c r="S171" s="5"/>
    </row>
    <row r="172" s="2" customFormat="1" spans="3:19">
      <c r="C172" s="4"/>
      <c r="K172" s="4"/>
      <c r="L172" s="4"/>
      <c r="M172" s="4"/>
      <c r="N172" s="4"/>
      <c r="O172" s="4"/>
      <c r="P172" s="4"/>
      <c r="S172" s="5"/>
    </row>
    <row r="173" s="2" customFormat="1" spans="3:19">
      <c r="C173" s="4"/>
      <c r="K173" s="4"/>
      <c r="L173" s="4"/>
      <c r="M173" s="4"/>
      <c r="N173" s="4"/>
      <c r="O173" s="4"/>
      <c r="P173" s="4"/>
      <c r="S173" s="5"/>
    </row>
    <row r="174" s="2" customFormat="1" spans="3:19">
      <c r="C174" s="4"/>
      <c r="K174" s="4"/>
      <c r="L174" s="4"/>
      <c r="M174" s="4"/>
      <c r="N174" s="4"/>
      <c r="O174" s="4"/>
      <c r="P174" s="4"/>
      <c r="S174" s="5"/>
    </row>
    <row r="175" s="2" customFormat="1" spans="3:19">
      <c r="C175" s="4"/>
      <c r="K175" s="4"/>
      <c r="L175" s="4"/>
      <c r="M175" s="4"/>
      <c r="N175" s="4"/>
      <c r="O175" s="4"/>
      <c r="P175" s="4"/>
      <c r="S175" s="5"/>
    </row>
    <row r="176" s="2" customFormat="1" spans="3:19">
      <c r="C176" s="4"/>
      <c r="K176" s="4"/>
      <c r="L176" s="4"/>
      <c r="M176" s="4"/>
      <c r="N176" s="4"/>
      <c r="O176" s="4"/>
      <c r="P176" s="4"/>
      <c r="S176" s="5"/>
    </row>
    <row r="177" s="2" customFormat="1" spans="3:19">
      <c r="C177" s="4"/>
      <c r="K177" s="4"/>
      <c r="L177" s="4"/>
      <c r="M177" s="4"/>
      <c r="N177" s="4"/>
      <c r="O177" s="4"/>
      <c r="P177" s="4"/>
      <c r="S177" s="5"/>
    </row>
    <row r="178" s="2" customFormat="1" spans="3:19">
      <c r="C178" s="4"/>
      <c r="K178" s="4"/>
      <c r="L178" s="4"/>
      <c r="M178" s="4"/>
      <c r="N178" s="4"/>
      <c r="O178" s="4"/>
      <c r="P178" s="4"/>
      <c r="S178" s="5"/>
    </row>
    <row r="179" s="2" customFormat="1" spans="3:19">
      <c r="C179" s="4"/>
      <c r="K179" s="4"/>
      <c r="L179" s="4"/>
      <c r="M179" s="4"/>
      <c r="N179" s="4"/>
      <c r="O179" s="4"/>
      <c r="P179" s="4"/>
      <c r="S179" s="5"/>
    </row>
    <row r="180" s="2" customFormat="1" spans="3:19">
      <c r="C180" s="4"/>
      <c r="K180" s="4"/>
      <c r="L180" s="4"/>
      <c r="M180" s="4"/>
      <c r="N180" s="4"/>
      <c r="O180" s="4"/>
      <c r="P180" s="4"/>
      <c r="S180" s="5"/>
    </row>
    <row r="181" s="2" customFormat="1" spans="3:19">
      <c r="C181" s="4"/>
      <c r="K181" s="4"/>
      <c r="L181" s="4"/>
      <c r="M181" s="4"/>
      <c r="N181" s="4"/>
      <c r="O181" s="4"/>
      <c r="P181" s="4"/>
      <c r="S181" s="5"/>
    </row>
  </sheetData>
  <mergeCells count="62">
    <mergeCell ref="A1:R1"/>
    <mergeCell ref="F2:H2"/>
    <mergeCell ref="J2:R2"/>
    <mergeCell ref="J3:L3"/>
    <mergeCell ref="M3:N3"/>
    <mergeCell ref="O3:P3"/>
    <mergeCell ref="Q3:R3"/>
    <mergeCell ref="J4:K4"/>
    <mergeCell ref="J6:R6"/>
    <mergeCell ref="C22:E22"/>
    <mergeCell ref="C23:E23"/>
    <mergeCell ref="G23:H23"/>
    <mergeCell ref="C32:E32"/>
    <mergeCell ref="C33:E33"/>
    <mergeCell ref="G33:H33"/>
    <mergeCell ref="C36:E36"/>
    <mergeCell ref="C37:E37"/>
    <mergeCell ref="G37:H37"/>
    <mergeCell ref="C54:E54"/>
    <mergeCell ref="C55:E55"/>
    <mergeCell ref="G55:H55"/>
    <mergeCell ref="C56:E56"/>
    <mergeCell ref="C57:E57"/>
    <mergeCell ref="F57:H57"/>
    <mergeCell ref="C58:I58"/>
    <mergeCell ref="A81:B81"/>
    <mergeCell ref="C82:D82"/>
    <mergeCell ref="C83:D83"/>
    <mergeCell ref="C84:E84"/>
    <mergeCell ref="A85:I85"/>
    <mergeCell ref="A86:D86"/>
    <mergeCell ref="A87:D87"/>
    <mergeCell ref="A88:D88"/>
    <mergeCell ref="A89:D89"/>
    <mergeCell ref="A90:D90"/>
    <mergeCell ref="C91:E91"/>
    <mergeCell ref="C92:E92"/>
    <mergeCell ref="F92:H92"/>
    <mergeCell ref="A93:R93"/>
    <mergeCell ref="A7:A37"/>
    <mergeCell ref="A38:A55"/>
    <mergeCell ref="B7:B23"/>
    <mergeCell ref="B24:B33"/>
    <mergeCell ref="B34:B37"/>
    <mergeCell ref="B38:B55"/>
    <mergeCell ref="C2:C6"/>
    <mergeCell ref="D2:D6"/>
    <mergeCell ref="E2:E6"/>
    <mergeCell ref="F3:F6"/>
    <mergeCell ref="G3:G6"/>
    <mergeCell ref="H3:H6"/>
    <mergeCell ref="I2:I6"/>
    <mergeCell ref="A2:B6"/>
    <mergeCell ref="A63:B70"/>
    <mergeCell ref="A59:B62"/>
    <mergeCell ref="A71:B74"/>
    <mergeCell ref="Q7:R37"/>
    <mergeCell ref="A75:B80"/>
    <mergeCell ref="A82:B84"/>
    <mergeCell ref="A91:B92"/>
    <mergeCell ref="Q38:R92"/>
    <mergeCell ref="A56:B58"/>
  </mergeCells>
  <pageMargins left="0.393055555555556" right="0.236111111111111" top="0.393055555555556" bottom="0.393055555555556" header="0.314583333333333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毛星宁</cp:lastModifiedBy>
  <dcterms:created xsi:type="dcterms:W3CDTF">2022-11-04T07:14:00Z</dcterms:created>
  <dcterms:modified xsi:type="dcterms:W3CDTF">2022-11-28T02:29:04Z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D3214D07811D41149E479C1034E5DCEB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true</vt:bool>
  </property>
</Properties>
</file>