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进程（修改版） " sheetId="3" r:id="rId1"/>
  </sheets>
  <definedNames>
    <definedName name="_xlnm._FilterDatabase" localSheetId="0" hidden="1">'进程（修改版） '!$A$6:$T$71</definedName>
    <definedName name="_xlnm.Print_Titles" localSheetId="0">'进程（修改版） '!$1:$6</definedName>
  </definedNames>
  <calcPr calcId="144525"/>
</workbook>
</file>

<file path=xl/comments1.xml><?xml version="1.0" encoding="utf-8"?>
<comments xmlns="http://schemas.openxmlformats.org/spreadsheetml/2006/main">
  <authors>
    <author>wu tengyan</author>
  </authors>
  <commentList>
    <comment ref="I69" authorId="0">
      <text>
        <r>
          <rPr>
            <b/>
            <sz val="9"/>
            <rFont val="宋体"/>
            <charset val="134"/>
          </rPr>
          <t>wu tengyan:</t>
        </r>
        <r>
          <rPr>
            <sz val="9"/>
            <rFont val="宋体"/>
            <charset val="134"/>
          </rPr>
          <t xml:space="preserve">
国家标准：140-160</t>
        </r>
      </text>
    </comment>
  </commentList>
</comments>
</file>

<file path=xl/sharedStrings.xml><?xml version="1.0" encoding="utf-8"?>
<sst xmlns="http://schemas.openxmlformats.org/spreadsheetml/2006/main" count="130" uniqueCount="110">
  <si>
    <t>广西医科大学四年制公共事业管理专业（卫生事业管理方向）教学进程表
（3年武鸣校区+1年实习）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</si>
  <si>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</si>
  <si>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</si>
  <si>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</si>
  <si>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</si>
  <si>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</si>
  <si>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</si>
  <si>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</si>
  <si>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</si>
  <si>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</si>
  <si>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</si>
  <si>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</si>
  <si>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</si>
  <si>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</si>
  <si>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</si>
  <si>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</si>
  <si>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</si>
  <si>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</si>
  <si>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</si>
  <si>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</si>
  <si>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</si>
  <si>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</si>
  <si>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2周</t>
  </si>
  <si>
    <t>16周</t>
  </si>
  <si>
    <t>14周</t>
  </si>
  <si>
    <t>周学时数</t>
  </si>
  <si>
    <t>基础阶段课程</t>
  </si>
  <si>
    <t>思德修养·人文素质·行为科学</t>
  </si>
  <si>
    <r>
      <rPr>
        <b/>
        <sz val="8"/>
        <rFont val="宋体"/>
        <charset val="134"/>
      </rPr>
      <t>军事理论</t>
    </r>
    <r>
      <rPr>
        <b/>
        <sz val="8"/>
        <color rgb="FFFF0000"/>
        <rFont val="宋体"/>
        <charset val="134"/>
      </rPr>
      <t>*</t>
    </r>
  </si>
  <si>
    <r>
      <rPr>
        <b/>
        <sz val="8"/>
        <rFont val="宋体"/>
        <charset val="134"/>
      </rPr>
      <t>英语</t>
    </r>
    <r>
      <rPr>
        <b/>
        <sz val="8"/>
        <color rgb="FFFF0000"/>
        <rFont val="宋体"/>
        <charset val="134"/>
      </rPr>
      <t>*</t>
    </r>
  </si>
  <si>
    <t>1～4</t>
  </si>
  <si>
    <t>体育</t>
  </si>
  <si>
    <t>1～8</t>
  </si>
  <si>
    <t>大学生心理健康教育</t>
  </si>
  <si>
    <r>
      <rPr>
        <b/>
        <sz val="8"/>
        <color rgb="FFFF0000"/>
        <rFont val="宋体"/>
        <charset val="134"/>
        <scheme val="minor"/>
      </rPr>
      <t>1～</t>
    </r>
    <r>
      <rPr>
        <b/>
        <sz val="8"/>
        <color rgb="FFFF0000"/>
        <rFont val="宋体"/>
        <charset val="134"/>
      </rPr>
      <t>2</t>
    </r>
  </si>
  <si>
    <t>调整学分为2.0</t>
  </si>
  <si>
    <r>
      <rPr>
        <b/>
        <sz val="8"/>
        <rFont val="宋体"/>
        <charset val="134"/>
      </rPr>
      <t>大学生安全教育</t>
    </r>
    <r>
      <rPr>
        <b/>
        <sz val="8"/>
        <color rgb="FFFF0000"/>
        <rFont val="宋体"/>
        <charset val="134"/>
      </rPr>
      <t>*</t>
    </r>
  </si>
  <si>
    <t>1～2</t>
  </si>
  <si>
    <t>改授课学期</t>
  </si>
  <si>
    <t>劳动教育*</t>
  </si>
  <si>
    <t>1～5</t>
  </si>
  <si>
    <r>
      <rPr>
        <b/>
        <sz val="8"/>
        <rFont val="宋体"/>
        <charset val="134"/>
      </rPr>
      <t>创业基础</t>
    </r>
    <r>
      <rPr>
        <b/>
        <sz val="8"/>
        <color rgb="FFFF0000"/>
        <rFont val="宋体"/>
        <charset val="134"/>
      </rPr>
      <t>*</t>
    </r>
  </si>
  <si>
    <r>
      <rPr>
        <b/>
        <sz val="8"/>
        <color rgb="FFFF0000"/>
        <rFont val="宋体"/>
        <charset val="134"/>
        <scheme val="minor"/>
      </rPr>
      <t>2～</t>
    </r>
    <r>
      <rPr>
        <b/>
        <sz val="8"/>
        <color rgb="FFFF0000"/>
        <rFont val="宋体"/>
        <charset val="134"/>
      </rPr>
      <t>4</t>
    </r>
  </si>
  <si>
    <r>
      <rPr>
        <b/>
        <sz val="8"/>
        <rFont val="宋体"/>
        <charset val="134"/>
      </rPr>
      <t>大学生职业发展与就业指导</t>
    </r>
    <r>
      <rPr>
        <b/>
        <sz val="8"/>
        <color rgb="FFFF0000"/>
        <rFont val="宋体"/>
        <charset val="134"/>
      </rPr>
      <t>*</t>
    </r>
  </si>
  <si>
    <r>
      <rPr>
        <b/>
        <sz val="8"/>
        <color rgb="FFFF0000"/>
        <rFont val="宋体"/>
        <charset val="134"/>
        <scheme val="minor"/>
      </rPr>
      <t>1～</t>
    </r>
    <r>
      <rPr>
        <b/>
        <sz val="8"/>
        <color rgb="FFFF0000"/>
        <rFont val="宋体"/>
        <charset val="134"/>
      </rPr>
      <t>5</t>
    </r>
  </si>
  <si>
    <r>
      <rPr>
        <b/>
        <sz val="8"/>
        <rFont val="宋体"/>
        <charset val="134"/>
      </rPr>
      <t>形势与政策</t>
    </r>
    <r>
      <rPr>
        <b/>
        <sz val="8"/>
        <color rgb="FFFF0000"/>
        <rFont val="宋体"/>
        <charset val="134"/>
      </rPr>
      <t>*</t>
    </r>
  </si>
  <si>
    <t>1～10</t>
  </si>
  <si>
    <t>思想道德与法治*</t>
  </si>
  <si>
    <r>
      <rPr>
        <b/>
        <sz val="8"/>
        <rFont val="宋体"/>
        <charset val="134"/>
      </rPr>
      <t>中国近现代史纲要</t>
    </r>
    <r>
      <rPr>
        <b/>
        <sz val="8"/>
        <color rgb="FFFF0000"/>
        <rFont val="宋体"/>
        <charset val="134"/>
      </rPr>
      <t>*</t>
    </r>
  </si>
  <si>
    <t>毛泽东思想和中国特色社会主义理论体系概论*</t>
  </si>
  <si>
    <t>习近平新时代中国特色社会主义思想概论*</t>
  </si>
  <si>
    <t>马克思主义基本原理*</t>
  </si>
  <si>
    <t>大学生创新创业实践指导</t>
  </si>
  <si>
    <t>社会学概论（限选）</t>
  </si>
  <si>
    <t>社会实践</t>
  </si>
  <si>
    <t>机动</t>
  </si>
  <si>
    <t>小计</t>
  </si>
  <si>
    <t>占必修课百分比及理论与实践比</t>
  </si>
  <si>
    <t>1:0.68</t>
  </si>
  <si>
    <t>自然科学</t>
  </si>
  <si>
    <t>临床医学概论</t>
  </si>
  <si>
    <t>计算机应用基础（限选）</t>
  </si>
  <si>
    <t>基础医学概论（限选）</t>
  </si>
  <si>
    <t>1:0.27</t>
  </si>
  <si>
    <t>专业阶段课程</t>
  </si>
  <si>
    <t>专业基础课程</t>
  </si>
  <si>
    <t>政治学原理</t>
  </si>
  <si>
    <t>毕业实习及毕业论文</t>
  </si>
  <si>
    <t>公共关系学</t>
  </si>
  <si>
    <t>医学伦理学</t>
  </si>
  <si>
    <t>经济学原理</t>
  </si>
  <si>
    <t>公共管理学</t>
  </si>
  <si>
    <t>管理学基础</t>
  </si>
  <si>
    <t>信息检索与利用</t>
  </si>
  <si>
    <t>公共政策学</t>
  </si>
  <si>
    <t>预防医学（含医学统计学）</t>
  </si>
  <si>
    <t>病案信息学</t>
  </si>
  <si>
    <t>医学信息学</t>
  </si>
  <si>
    <t>应用文写作（限选）</t>
  </si>
  <si>
    <t>1:0.64</t>
  </si>
  <si>
    <t>专业核心课程</t>
  </si>
  <si>
    <t>卫生法学</t>
  </si>
  <si>
    <t>健康管理学</t>
  </si>
  <si>
    <t>社会调查研究方法</t>
  </si>
  <si>
    <t>卫生经济学</t>
  </si>
  <si>
    <t>卫生经济学实训课（实习）</t>
  </si>
  <si>
    <t>卫生事业管理学</t>
  </si>
  <si>
    <t>卫生政策学</t>
  </si>
  <si>
    <t>社会医学</t>
  </si>
  <si>
    <t>医院管理学</t>
  </si>
  <si>
    <t>卫生事业管理实训课（实习）</t>
  </si>
  <si>
    <t>卫生政策评价实训课（实习）</t>
  </si>
  <si>
    <t>医院管理实训课（实习）</t>
  </si>
  <si>
    <t>1:1.24</t>
  </si>
  <si>
    <t>必修课</t>
  </si>
  <si>
    <t>理论、实践、学分总计</t>
  </si>
  <si>
    <t>理论：实践</t>
  </si>
  <si>
    <t>1:0.78</t>
  </si>
  <si>
    <t>选修课</t>
  </si>
  <si>
    <t>任选课</t>
  </si>
  <si>
    <t>1～6</t>
  </si>
  <si>
    <t>限选课</t>
  </si>
  <si>
    <t>毕业实习/毕业论文</t>
  </si>
  <si>
    <t>7～8</t>
  </si>
  <si>
    <t>军事技能</t>
  </si>
  <si>
    <t>创新创业素质拓展</t>
  </si>
  <si>
    <t>合计</t>
  </si>
  <si>
    <t>总学时、总学分</t>
  </si>
  <si>
    <t>1:0.66</t>
  </si>
  <si>
    <t>说明：
     1.《形势与政策》64（36,28）学时，2学分，实践教学由学工部（处）、校团委、二级学院安排。其他思政课、就业指导、创业基础、大学生安全教育等实践教学机动安排，具体方案由相关教学部门另订并具体实施。
     2.毕业实习每周计0.5学分。 3.带*号课程为来华留学生免修课程。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</si>
</sst>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  <numFmt numFmtId="177" formatCode="0.0_ "/>
    <numFmt numFmtId="178" formatCode="0.0_);[Red]\(0.0\)"/>
    <numFmt numFmtId="179" formatCode="0_);[Red]\(0\)"/>
    <numFmt numFmtId="180" formatCode="0.0"/>
    <numFmt numFmtId="181" formatCode="0.0%"/>
    <numFmt numFmtId="182" formatCode="0_ "/>
  </numFmts>
  <fonts count="64">
    <font>
      <sz val="12"/>
      <name val="宋体"/>
      <charset val="134"/>
    </font>
    <font>
      <b/>
      <sz val="8"/>
      <name val="宋体"/>
      <charset val="134"/>
    </font>
    <font>
      <b/>
      <sz val="8"/>
      <color rgb="FFFF000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8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name val="宋体"/>
      <charset val="134"/>
      <scheme val="minor"/>
    </font>
    <font>
      <b/>
      <sz val="8"/>
      <color rgb="FFFF0000"/>
      <name val="宋体"/>
      <charset val="134"/>
    </font>
    <font>
      <b/>
      <sz val="8"/>
      <color rgb="FFFF0000"/>
      <name val="黑体"/>
      <charset val="134"/>
    </font>
    <font>
      <sz val="8"/>
      <color rgb="FFFF0000"/>
      <name val="宋体"/>
      <charset val="134"/>
    </font>
    <font>
      <b/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Tahoma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Tahoma"/>
      <charset val="134"/>
    </font>
    <font>
      <b/>
      <sz val="18"/>
      <color indexed="56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indexed="56"/>
      <name val="Tahoma"/>
      <charset val="134"/>
    </font>
    <font>
      <b/>
      <sz val="11"/>
      <color rgb="FFFA7D00"/>
      <name val="宋体"/>
      <charset val="0"/>
      <scheme val="minor"/>
    </font>
    <font>
      <b/>
      <sz val="15"/>
      <color indexed="56"/>
      <name val="Tahoma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Tahoma"/>
      <charset val="134"/>
    </font>
    <font>
      <b/>
      <sz val="13"/>
      <color indexed="56"/>
      <name val="Tahoma"/>
      <charset val="134"/>
    </font>
    <font>
      <sz val="11"/>
      <color indexed="60"/>
      <name val="Tahoma"/>
      <charset val="134"/>
    </font>
    <font>
      <b/>
      <sz val="15"/>
      <color indexed="56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1"/>
      <color indexed="62"/>
      <name val="Tahoma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Tahoma"/>
      <charset val="134"/>
    </font>
    <font>
      <b/>
      <sz val="11"/>
      <color indexed="8"/>
      <name val="宋体"/>
      <charset val="134"/>
    </font>
    <font>
      <b/>
      <sz val="11"/>
      <color indexed="9"/>
      <name val="Tahoma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Tahoma"/>
      <charset val="134"/>
    </font>
    <font>
      <sz val="11"/>
      <color indexed="10"/>
      <name val="宋体"/>
      <charset val="134"/>
    </font>
    <font>
      <sz val="11"/>
      <color indexed="52"/>
      <name val="Tahoma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13" fillId="8" borderId="19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12" borderId="2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12" borderId="17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13" borderId="25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41" fillId="4" borderId="2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7" fillId="36" borderId="1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48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2" fillId="38" borderId="31" applyNumberFormat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3" fillId="4" borderId="18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54" fillId="38" borderId="31" applyNumberFormat="0" applyAlignment="0" applyProtection="0">
      <alignment vertical="center"/>
    </xf>
    <xf numFmtId="0" fontId="52" fillId="38" borderId="3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7" fillId="0" borderId="32" applyNumberFormat="0" applyFill="0" applyAlignment="0" applyProtection="0">
      <alignment vertical="center"/>
    </xf>
    <xf numFmtId="0" fontId="58" fillId="0" borderId="32" applyNumberFormat="0" applyFill="0" applyAlignment="0" applyProtection="0">
      <alignment vertical="center"/>
    </xf>
    <xf numFmtId="0" fontId="57" fillId="0" borderId="32" applyNumberFormat="0" applyFill="0" applyAlignment="0" applyProtection="0">
      <alignment vertical="center"/>
    </xf>
    <xf numFmtId="0" fontId="59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60" fillId="4" borderId="28" applyNumberFormat="0" applyAlignment="0" applyProtection="0">
      <alignment vertical="center"/>
    </xf>
    <xf numFmtId="0" fontId="41" fillId="4" borderId="28" applyNumberFormat="0" applyAlignment="0" applyProtection="0">
      <alignment vertical="center"/>
    </xf>
    <xf numFmtId="0" fontId="61" fillId="36" borderId="18" applyNumberFormat="0" applyAlignment="0" applyProtection="0">
      <alignment vertical="center"/>
    </xf>
    <xf numFmtId="0" fontId="47" fillId="36" borderId="18" applyNumberFormat="0" applyAlignment="0" applyProtection="0">
      <alignment vertical="center"/>
    </xf>
    <xf numFmtId="0" fontId="0" fillId="39" borderId="33" applyNumberFormat="0" applyFont="0" applyAlignment="0" applyProtection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79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8" fontId="4" fillId="0" borderId="0" xfId="0" applyNumberFormat="1" applyFont="1" applyFill="1" applyAlignment="1">
      <alignment vertical="center"/>
    </xf>
    <xf numFmtId="178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 wrapText="1"/>
    </xf>
    <xf numFmtId="0" fontId="1" fillId="0" borderId="1" xfId="87" applyNumberFormat="1" applyFont="1" applyFill="1" applyBorder="1" applyAlignment="1">
      <alignment horizontal="left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49" fontId="2" fillId="0" borderId="1" xfId="73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1" xfId="73" applyNumberFormat="1" applyFont="1" applyFill="1" applyBorder="1" applyAlignment="1">
      <alignment horizontal="center" vertical="center"/>
    </xf>
    <xf numFmtId="0" fontId="2" fillId="0" borderId="1" xfId="87" applyNumberFormat="1" applyFont="1" applyFill="1" applyBorder="1" applyAlignment="1">
      <alignment horizontal="center" vertical="center"/>
    </xf>
    <xf numFmtId="0" fontId="2" fillId="0" borderId="1" xfId="87" applyNumberFormat="1" applyFont="1" applyFill="1" applyBorder="1" applyAlignment="1">
      <alignment horizontal="left" vertical="center"/>
    </xf>
    <xf numFmtId="179" fontId="2" fillId="0" borderId="1" xfId="73" applyNumberFormat="1" applyFont="1" applyFill="1" applyBorder="1" applyAlignment="1">
      <alignment horizontal="center" vertical="center"/>
    </xf>
    <xf numFmtId="0" fontId="2" fillId="0" borderId="1" xfId="73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textRotation="255" wrapText="1"/>
    </xf>
    <xf numFmtId="0" fontId="1" fillId="0" borderId="7" xfId="0" applyNumberFormat="1" applyFont="1" applyFill="1" applyBorder="1" applyAlignment="1">
      <alignment horizontal="center" vertical="center" textRotation="255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textRotation="255" wrapText="1"/>
    </xf>
    <xf numFmtId="0" fontId="1" fillId="0" borderId="11" xfId="0" applyNumberFormat="1" applyFont="1" applyFill="1" applyBorder="1" applyAlignment="1">
      <alignment horizontal="center" vertical="center" textRotation="255" wrapText="1"/>
    </xf>
    <xf numFmtId="0" fontId="1" fillId="0" borderId="12" xfId="0" applyNumberFormat="1" applyFont="1" applyFill="1" applyBorder="1" applyAlignment="1">
      <alignment horizontal="center" vertical="center" textRotation="255" wrapText="1"/>
    </xf>
    <xf numFmtId="0" fontId="1" fillId="0" borderId="13" xfId="0" applyNumberFormat="1" applyFont="1" applyFill="1" applyBorder="1" applyAlignment="1">
      <alignment horizontal="center" vertical="center" textRotation="255" wrapText="1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77" applyNumberFormat="1" applyFont="1" applyFill="1" applyBorder="1" applyAlignment="1">
      <alignment horizontal="center" vertical="center" wrapText="1"/>
    </xf>
    <xf numFmtId="0" fontId="1" fillId="0" borderId="1" xfId="77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177" fontId="5" fillId="0" borderId="2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textRotation="255" wrapText="1"/>
    </xf>
    <xf numFmtId="178" fontId="4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7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2" fillId="0" borderId="0" xfId="0" applyFont="1" applyFill="1" applyAlignment="1">
      <alignment vertical="center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5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/>
    </xf>
    <xf numFmtId="0" fontId="3" fillId="0" borderId="16" xfId="95" applyNumberFormat="1" applyFont="1" applyFill="1" applyBorder="1" applyAlignment="1">
      <alignment horizontal="left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3" xfId="0" applyFont="1" applyFill="1" applyBorder="1" applyAlignment="1">
      <alignment horizontal="center" vertical="center" textRotation="255" wrapText="1"/>
    </xf>
  </cellXfs>
  <cellStyles count="12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计算 2" xfId="6"/>
    <cellStyle name="40% - 强调文字颜色 3" xfId="7" builtinId="39"/>
    <cellStyle name="差" xfId="8" builtinId="27"/>
    <cellStyle name="千位分隔" xfId="9" builtinId="3"/>
    <cellStyle name="解释性文本 2 3" xfId="10"/>
    <cellStyle name="标题 5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解释性文本 2 2" xfId="19"/>
    <cellStyle name="标题 4" xfId="20" builtinId="19"/>
    <cellStyle name="警告文本" xfId="21" builtinId="11"/>
    <cellStyle name="标题 4 2 2" xfId="22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标题 2 2 2" xfId="29"/>
    <cellStyle name="60% - 强调文字颜色 4" xfId="30" builtinId="44"/>
    <cellStyle name="输出" xfId="31" builtinId="21"/>
    <cellStyle name="标题 4 2 3" xfId="32"/>
    <cellStyle name="计算" xfId="33" builtinId="22"/>
    <cellStyle name="标题 1 2 3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标题 1 2" xfId="42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输出 2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标题 3 2 2" xfId="54"/>
    <cellStyle name="强调文字颜色 5" xfId="55" builtinId="45"/>
    <cellStyle name="40% - 强调文字颜色 5" xfId="56" builtinId="47"/>
    <cellStyle name="标题 2 2 3" xfId="57"/>
    <cellStyle name="60% - 强调文字颜色 5" xfId="58" builtinId="48"/>
    <cellStyle name="标题 3 2 3" xfId="59"/>
    <cellStyle name="强调文字颜色 6" xfId="60" builtinId="49"/>
    <cellStyle name="适中 2" xfId="61"/>
    <cellStyle name="40% - 强调文字颜色 6" xfId="62" builtinId="51"/>
    <cellStyle name="60% - 强调文字颜色 6" xfId="63" builtinId="52"/>
    <cellStyle name="标题 1 2 2" xfId="64"/>
    <cellStyle name="标题 2 2" xfId="65"/>
    <cellStyle name="标题 3 2" xfId="66"/>
    <cellStyle name="标题 4 2" xfId="67"/>
    <cellStyle name="差 2" xfId="68"/>
    <cellStyle name="差 2 2" xfId="69"/>
    <cellStyle name="差 2 3" xfId="70"/>
    <cellStyle name="常规 10" xfId="71"/>
    <cellStyle name="常规 11" xfId="72"/>
    <cellStyle name="常规 15" xfId="73"/>
    <cellStyle name="常规 16" xfId="74"/>
    <cellStyle name="常规 17" xfId="75"/>
    <cellStyle name="常规 2" xfId="76"/>
    <cellStyle name="常规 2 2" xfId="77"/>
    <cellStyle name="常规 2 3" xfId="78"/>
    <cellStyle name="常规 2 4" xfId="79"/>
    <cellStyle name="常规 2 5" xfId="80"/>
    <cellStyle name="常规 2 6" xfId="81"/>
    <cellStyle name="常规 2 7" xfId="82"/>
    <cellStyle name="输入 2" xfId="83"/>
    <cellStyle name="常规 2 8" xfId="84"/>
    <cellStyle name="常规 3" xfId="85"/>
    <cellStyle name="常规 3 2" xfId="86"/>
    <cellStyle name="常规 3 3" xfId="87"/>
    <cellStyle name="常规 3 4" xfId="88"/>
    <cellStyle name="常规 3 5" xfId="89"/>
    <cellStyle name="常规 3 6" xfId="90"/>
    <cellStyle name="常规 3 7" xfId="91"/>
    <cellStyle name="常规 3 8" xfId="92"/>
    <cellStyle name="常规 4" xfId="93"/>
    <cellStyle name="常规 4 2" xfId="94"/>
    <cellStyle name="常规 5" xfId="95"/>
    <cellStyle name="常规 8" xfId="96"/>
    <cellStyle name="常规 9" xfId="97"/>
    <cellStyle name="好 2" xfId="98"/>
    <cellStyle name="好 2 2" xfId="99"/>
    <cellStyle name="好 2 3" xfId="100"/>
    <cellStyle name="汇总 2" xfId="101"/>
    <cellStyle name="汇总 2 2" xfId="102"/>
    <cellStyle name="检查单元格 2" xfId="103"/>
    <cellStyle name="汇总 2 3" xfId="104"/>
    <cellStyle name="计算 2 2" xfId="105"/>
    <cellStyle name="计算 2 3" xfId="106"/>
    <cellStyle name="检查单元格 2 2" xfId="107"/>
    <cellStyle name="检查单元格 2 3" xfId="108"/>
    <cellStyle name="解释性文本 2" xfId="109"/>
    <cellStyle name="警告文本 2" xfId="110"/>
    <cellStyle name="警告文本 2 2" xfId="111"/>
    <cellStyle name="警告文本 2 3" xfId="112"/>
    <cellStyle name="链接单元格 2" xfId="113"/>
    <cellStyle name="链接单元格 2 2" xfId="114"/>
    <cellStyle name="链接单元格 2 3" xfId="115"/>
    <cellStyle name="适中 2 2" xfId="116"/>
    <cellStyle name="适中 2 3" xfId="117"/>
    <cellStyle name="输出 2 2" xfId="118"/>
    <cellStyle name="输出 2 3" xfId="119"/>
    <cellStyle name="输入 2 2" xfId="120"/>
    <cellStyle name="输入 2 3" xfId="121"/>
    <cellStyle name="注释 2" xfId="12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S71"/>
  <sheetViews>
    <sheetView tabSelected="1" zoomScale="120" zoomScaleNormal="120" workbookViewId="0">
      <pane xSplit="2" ySplit="6" topLeftCell="C54" activePane="bottomRight" state="frozen"/>
      <selection/>
      <selection pane="topRight"/>
      <selection pane="bottomLeft"/>
      <selection pane="bottomRight" activeCell="K54" sqref="K54"/>
    </sheetView>
  </sheetViews>
  <sheetFormatPr defaultColWidth="8.75" defaultRowHeight="14.25"/>
  <cols>
    <col min="1" max="1" width="2.875" style="3" customWidth="1"/>
    <col min="2" max="2" width="6.875" style="3" customWidth="1"/>
    <col min="3" max="3" width="2.875" style="3" customWidth="1"/>
    <col min="4" max="4" width="15.375" style="4" customWidth="1"/>
    <col min="5" max="5" width="4.5" style="5" customWidth="1"/>
    <col min="6" max="6" width="5.75" style="6" customWidth="1"/>
    <col min="7" max="7" width="5.375" style="5" customWidth="1"/>
    <col min="8" max="8" width="6.375" style="7" customWidth="1"/>
    <col min="9" max="9" width="6" style="8" customWidth="1"/>
    <col min="10" max="10" width="3.5" style="4" customWidth="1"/>
    <col min="11" max="11" width="5" style="9" customWidth="1"/>
    <col min="12" max="12" width="4.125" style="5" customWidth="1"/>
    <col min="13" max="14" width="4" style="5" customWidth="1"/>
    <col min="15" max="15" width="3.75" style="5" customWidth="1"/>
    <col min="16" max="16" width="3.875" style="5" customWidth="1"/>
    <col min="17" max="17" width="4.125" style="4" customWidth="1"/>
    <col min="18" max="18" width="4.25" style="4" customWidth="1"/>
    <col min="19" max="19" width="19.75" style="4" customWidth="1"/>
    <col min="20" max="20" width="9" style="4" customWidth="1"/>
    <col min="21" max="16384" width="8.75" style="4"/>
  </cols>
  <sheetData>
    <row r="1" ht="36" customHeight="1" spans="1:19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6"/>
    </row>
    <row r="2" customHeight="1" spans="1:19">
      <c r="A2" s="11" t="s">
        <v>1</v>
      </c>
      <c r="B2" s="11"/>
      <c r="C2" s="11" t="s">
        <v>2</v>
      </c>
      <c r="D2" s="11" t="s">
        <v>3</v>
      </c>
      <c r="E2" s="11" t="s">
        <v>4</v>
      </c>
      <c r="F2" s="11" t="s">
        <v>5</v>
      </c>
      <c r="G2" s="11"/>
      <c r="H2" s="11"/>
      <c r="I2" s="61" t="s">
        <v>6</v>
      </c>
      <c r="J2" s="12" t="s">
        <v>7</v>
      </c>
      <c r="K2" s="12"/>
      <c r="L2" s="12"/>
      <c r="M2" s="12"/>
      <c r="N2" s="12"/>
      <c r="O2" s="12"/>
      <c r="P2" s="12"/>
      <c r="Q2" s="12"/>
      <c r="R2" s="12"/>
      <c r="S2" s="86"/>
    </row>
    <row r="3" customHeight="1" spans="1:19">
      <c r="A3" s="11"/>
      <c r="B3" s="11"/>
      <c r="C3" s="11"/>
      <c r="D3" s="11"/>
      <c r="E3" s="11"/>
      <c r="F3" s="12" t="s">
        <v>8</v>
      </c>
      <c r="G3" s="11" t="s">
        <v>9</v>
      </c>
      <c r="H3" s="11" t="s">
        <v>10</v>
      </c>
      <c r="I3" s="61"/>
      <c r="J3" s="12" t="s">
        <v>11</v>
      </c>
      <c r="K3" s="12"/>
      <c r="L3" s="12"/>
      <c r="M3" s="62" t="s">
        <v>12</v>
      </c>
      <c r="N3" s="62"/>
      <c r="O3" s="12" t="s">
        <v>13</v>
      </c>
      <c r="P3" s="12"/>
      <c r="Q3" s="12" t="s">
        <v>14</v>
      </c>
      <c r="R3" s="12"/>
      <c r="S3" s="86"/>
    </row>
    <row r="4" ht="24" customHeight="1" spans="1:19">
      <c r="A4" s="11"/>
      <c r="B4" s="11"/>
      <c r="C4" s="11"/>
      <c r="D4" s="11"/>
      <c r="E4" s="11"/>
      <c r="F4" s="12"/>
      <c r="G4" s="11"/>
      <c r="H4" s="11"/>
      <c r="I4" s="61"/>
      <c r="J4" s="12" t="s">
        <v>15</v>
      </c>
      <c r="K4" s="12"/>
      <c r="L4" s="12" t="s">
        <v>16</v>
      </c>
      <c r="M4" s="12" t="s">
        <v>17</v>
      </c>
      <c r="N4" s="12" t="s">
        <v>18</v>
      </c>
      <c r="O4" s="12" t="s">
        <v>19</v>
      </c>
      <c r="P4" s="12" t="s">
        <v>20</v>
      </c>
      <c r="Q4" s="12" t="s">
        <v>21</v>
      </c>
      <c r="R4" s="11"/>
      <c r="S4" s="86"/>
    </row>
    <row r="5" ht="22.5" spans="1:19">
      <c r="A5" s="11"/>
      <c r="B5" s="11"/>
      <c r="C5" s="11"/>
      <c r="D5" s="11"/>
      <c r="E5" s="11"/>
      <c r="F5" s="12"/>
      <c r="G5" s="11"/>
      <c r="H5" s="11"/>
      <c r="I5" s="61"/>
      <c r="J5" s="12" t="s">
        <v>22</v>
      </c>
      <c r="K5" s="61" t="s">
        <v>23</v>
      </c>
      <c r="L5" s="12" t="s">
        <v>23</v>
      </c>
      <c r="M5" s="12" t="s">
        <v>23</v>
      </c>
      <c r="N5" s="12" t="s">
        <v>23</v>
      </c>
      <c r="O5" s="12" t="s">
        <v>23</v>
      </c>
      <c r="P5" s="12" t="s">
        <v>23</v>
      </c>
      <c r="Q5" s="87" t="s">
        <v>24</v>
      </c>
      <c r="R5" s="88" t="s">
        <v>24</v>
      </c>
      <c r="S5" s="86"/>
    </row>
    <row r="6" ht="18.75" customHeight="1" spans="1:19">
      <c r="A6" s="11"/>
      <c r="B6" s="11"/>
      <c r="C6" s="11"/>
      <c r="D6" s="11"/>
      <c r="E6" s="11"/>
      <c r="F6" s="12"/>
      <c r="G6" s="11"/>
      <c r="H6" s="11"/>
      <c r="I6" s="61"/>
      <c r="J6" s="12" t="s">
        <v>25</v>
      </c>
      <c r="K6" s="12"/>
      <c r="L6" s="12"/>
      <c r="M6" s="12"/>
      <c r="N6" s="12"/>
      <c r="O6" s="12"/>
      <c r="P6" s="12"/>
      <c r="Q6" s="89"/>
      <c r="R6" s="89"/>
      <c r="S6" s="86"/>
    </row>
    <row r="7" s="1" customFormat="1" ht="15" customHeight="1" spans="1:19">
      <c r="A7" s="13" t="s">
        <v>26</v>
      </c>
      <c r="B7" s="13" t="s">
        <v>27</v>
      </c>
      <c r="C7" s="13">
        <v>1</v>
      </c>
      <c r="D7" s="14" t="s">
        <v>28</v>
      </c>
      <c r="E7" s="13">
        <v>1</v>
      </c>
      <c r="F7" s="15">
        <v>36</v>
      </c>
      <c r="G7" s="16">
        <v>36</v>
      </c>
      <c r="H7" s="16">
        <v>0</v>
      </c>
      <c r="I7" s="63">
        <v>2</v>
      </c>
      <c r="J7" s="16"/>
      <c r="K7" s="64">
        <v>2</v>
      </c>
      <c r="L7" s="15"/>
      <c r="M7" s="16"/>
      <c r="N7" s="16"/>
      <c r="O7" s="15"/>
      <c r="P7" s="65"/>
      <c r="Q7" s="90"/>
      <c r="R7" s="91"/>
      <c r="S7" s="79"/>
    </row>
    <row r="8" s="1" customFormat="1" ht="15" customHeight="1" spans="1:19">
      <c r="A8" s="13"/>
      <c r="B8" s="13"/>
      <c r="C8" s="13">
        <v>2</v>
      </c>
      <c r="D8" s="17" t="s">
        <v>29</v>
      </c>
      <c r="E8" s="13" t="s">
        <v>30</v>
      </c>
      <c r="F8" s="18">
        <v>216</v>
      </c>
      <c r="G8" s="18">
        <v>130</v>
      </c>
      <c r="H8" s="18">
        <v>86</v>
      </c>
      <c r="I8" s="66">
        <v>11</v>
      </c>
      <c r="J8" s="18"/>
      <c r="K8" s="66">
        <v>3.5</v>
      </c>
      <c r="L8" s="18">
        <v>4</v>
      </c>
      <c r="M8" s="18">
        <v>3</v>
      </c>
      <c r="N8" s="18">
        <v>3</v>
      </c>
      <c r="O8" s="13"/>
      <c r="P8" s="54"/>
      <c r="Q8" s="91"/>
      <c r="R8" s="91"/>
      <c r="S8" s="79"/>
    </row>
    <row r="9" s="1" customFormat="1" ht="15" customHeight="1" spans="1:19">
      <c r="A9" s="13"/>
      <c r="B9" s="13"/>
      <c r="C9" s="13">
        <v>3</v>
      </c>
      <c r="D9" s="17" t="s">
        <v>31</v>
      </c>
      <c r="E9" s="19" t="s">
        <v>32</v>
      </c>
      <c r="F9" s="13">
        <v>144</v>
      </c>
      <c r="G9" s="13">
        <v>16</v>
      </c>
      <c r="H9" s="13">
        <v>128</v>
      </c>
      <c r="I9" s="67">
        <v>5</v>
      </c>
      <c r="J9" s="13"/>
      <c r="K9" s="67">
        <v>2</v>
      </c>
      <c r="L9" s="13">
        <v>2</v>
      </c>
      <c r="M9" s="13">
        <v>2</v>
      </c>
      <c r="N9" s="13">
        <v>2</v>
      </c>
      <c r="O9" s="13"/>
      <c r="P9" s="54"/>
      <c r="Q9" s="91"/>
      <c r="R9" s="91"/>
      <c r="S9" s="79"/>
    </row>
    <row r="10" s="1" customFormat="1" ht="15" customHeight="1" spans="1:19">
      <c r="A10" s="13"/>
      <c r="B10" s="13"/>
      <c r="C10" s="13">
        <v>4</v>
      </c>
      <c r="D10" s="17" t="s">
        <v>33</v>
      </c>
      <c r="E10" s="20" t="s">
        <v>34</v>
      </c>
      <c r="F10" s="13">
        <v>32</v>
      </c>
      <c r="G10" s="13">
        <v>14</v>
      </c>
      <c r="H10" s="13">
        <v>18</v>
      </c>
      <c r="I10" s="68">
        <v>2</v>
      </c>
      <c r="J10" s="56"/>
      <c r="K10" s="63">
        <v>1</v>
      </c>
      <c r="L10" s="69">
        <v>1</v>
      </c>
      <c r="M10" s="56"/>
      <c r="N10" s="13"/>
      <c r="O10" s="13"/>
      <c r="P10" s="54"/>
      <c r="Q10" s="91"/>
      <c r="R10" s="91"/>
      <c r="S10" s="92" t="s">
        <v>35</v>
      </c>
    </row>
    <row r="11" s="1" customFormat="1" ht="15" customHeight="1" spans="1:19">
      <c r="A11" s="13"/>
      <c r="B11" s="13"/>
      <c r="C11" s="13">
        <v>5</v>
      </c>
      <c r="D11" s="17" t="s">
        <v>36</v>
      </c>
      <c r="E11" s="21" t="s">
        <v>37</v>
      </c>
      <c r="F11" s="22">
        <v>24</v>
      </c>
      <c r="G11" s="22">
        <v>18</v>
      </c>
      <c r="H11" s="22">
        <v>6</v>
      </c>
      <c r="I11" s="70">
        <v>1.5</v>
      </c>
      <c r="J11" s="22"/>
      <c r="K11" s="21">
        <v>0.8</v>
      </c>
      <c r="L11" s="21">
        <v>0.8</v>
      </c>
      <c r="M11" s="22"/>
      <c r="N11" s="22"/>
      <c r="O11" s="13"/>
      <c r="P11" s="54"/>
      <c r="Q11" s="91"/>
      <c r="R11" s="91"/>
      <c r="S11" s="92" t="s">
        <v>38</v>
      </c>
    </row>
    <row r="12" s="1" customFormat="1" ht="15" customHeight="1" spans="1:19">
      <c r="A12" s="13"/>
      <c r="B12" s="13"/>
      <c r="C12" s="20">
        <v>6</v>
      </c>
      <c r="D12" s="23" t="s">
        <v>39</v>
      </c>
      <c r="E12" s="20" t="s">
        <v>40</v>
      </c>
      <c r="F12" s="20">
        <v>32</v>
      </c>
      <c r="G12" s="20">
        <v>6</v>
      </c>
      <c r="H12" s="20">
        <v>26</v>
      </c>
      <c r="I12" s="71">
        <v>1</v>
      </c>
      <c r="J12" s="20"/>
      <c r="K12" s="20">
        <v>0.2</v>
      </c>
      <c r="L12" s="20">
        <v>0.2</v>
      </c>
      <c r="M12" s="20">
        <v>0.2</v>
      </c>
      <c r="N12" s="20">
        <v>0.2</v>
      </c>
      <c r="O12" s="20">
        <v>0.2</v>
      </c>
      <c r="P12" s="72"/>
      <c r="Q12" s="71"/>
      <c r="R12" s="71"/>
      <c r="S12" s="79"/>
    </row>
    <row r="13" s="1" customFormat="1" ht="15" customHeight="1" spans="1:19">
      <c r="A13" s="13"/>
      <c r="B13" s="13"/>
      <c r="C13" s="13">
        <v>7</v>
      </c>
      <c r="D13" s="17" t="s">
        <v>41</v>
      </c>
      <c r="E13" s="20" t="s">
        <v>42</v>
      </c>
      <c r="F13" s="18">
        <v>32</v>
      </c>
      <c r="G13" s="20">
        <v>16</v>
      </c>
      <c r="H13" s="20">
        <v>16</v>
      </c>
      <c r="I13" s="66">
        <v>1.5</v>
      </c>
      <c r="J13" s="18"/>
      <c r="K13" s="66"/>
      <c r="L13" s="20">
        <v>1</v>
      </c>
      <c r="M13" s="20">
        <v>0.5</v>
      </c>
      <c r="N13" s="20">
        <v>0.5</v>
      </c>
      <c r="O13" s="18"/>
      <c r="P13" s="73"/>
      <c r="Q13" s="91"/>
      <c r="R13" s="91"/>
      <c r="S13" s="79"/>
    </row>
    <row r="14" s="1" customFormat="1" ht="30.75" customHeight="1" spans="1:19">
      <c r="A14" s="13"/>
      <c r="B14" s="13"/>
      <c r="C14" s="13">
        <v>8</v>
      </c>
      <c r="D14" s="17" t="s">
        <v>43</v>
      </c>
      <c r="E14" s="20" t="s">
        <v>44</v>
      </c>
      <c r="F14" s="18">
        <v>38</v>
      </c>
      <c r="G14" s="20">
        <v>16</v>
      </c>
      <c r="H14" s="20">
        <v>22</v>
      </c>
      <c r="I14" s="66">
        <v>1.5</v>
      </c>
      <c r="J14" s="18"/>
      <c r="K14" s="71">
        <v>0.8</v>
      </c>
      <c r="L14" s="18"/>
      <c r="M14" s="18"/>
      <c r="N14" s="18"/>
      <c r="O14" s="20">
        <v>1.5</v>
      </c>
      <c r="P14" s="73"/>
      <c r="Q14" s="91"/>
      <c r="R14" s="91"/>
      <c r="S14" s="79"/>
    </row>
    <row r="15" s="1" customFormat="1" ht="15" customHeight="1" spans="1:19">
      <c r="A15" s="13"/>
      <c r="B15" s="13"/>
      <c r="C15" s="13">
        <v>9</v>
      </c>
      <c r="D15" s="17" t="s">
        <v>45</v>
      </c>
      <c r="E15" s="19" t="s">
        <v>46</v>
      </c>
      <c r="F15" s="13">
        <v>36</v>
      </c>
      <c r="G15" s="13">
        <v>36</v>
      </c>
      <c r="H15" s="13">
        <v>0</v>
      </c>
      <c r="I15" s="67">
        <v>2</v>
      </c>
      <c r="J15" s="56"/>
      <c r="K15" s="74">
        <v>0.5</v>
      </c>
      <c r="L15" s="56">
        <v>0.5</v>
      </c>
      <c r="M15" s="56">
        <v>0.5</v>
      </c>
      <c r="N15" s="56">
        <v>0.5</v>
      </c>
      <c r="O15" s="56">
        <v>0.5</v>
      </c>
      <c r="P15" s="56">
        <v>0.5</v>
      </c>
      <c r="Q15" s="93">
        <v>0.5</v>
      </c>
      <c r="R15" s="93">
        <v>0.5</v>
      </c>
      <c r="S15" s="79"/>
    </row>
    <row r="16" s="1" customFormat="1" ht="15" customHeight="1" spans="1:19">
      <c r="A16" s="13"/>
      <c r="B16" s="13"/>
      <c r="C16" s="20">
        <v>10</v>
      </c>
      <c r="D16" s="24" t="s">
        <v>47</v>
      </c>
      <c r="E16" s="20">
        <v>1</v>
      </c>
      <c r="F16" s="20">
        <v>48</v>
      </c>
      <c r="G16" s="20">
        <v>41</v>
      </c>
      <c r="H16" s="20">
        <v>7</v>
      </c>
      <c r="I16" s="71">
        <v>3</v>
      </c>
      <c r="J16" s="20"/>
      <c r="K16" s="20">
        <v>3</v>
      </c>
      <c r="L16" s="20"/>
      <c r="M16" s="20"/>
      <c r="N16" s="20"/>
      <c r="O16" s="20"/>
      <c r="P16" s="20"/>
      <c r="Q16" s="20"/>
      <c r="R16" s="20"/>
      <c r="S16" s="79"/>
    </row>
    <row r="17" s="1" customFormat="1" ht="15" customHeight="1" spans="1:19">
      <c r="A17" s="13"/>
      <c r="B17" s="13"/>
      <c r="C17" s="13">
        <v>11</v>
      </c>
      <c r="D17" s="17" t="s">
        <v>48</v>
      </c>
      <c r="E17" s="19">
        <v>2</v>
      </c>
      <c r="F17" s="18">
        <v>48</v>
      </c>
      <c r="G17" s="18">
        <v>41</v>
      </c>
      <c r="H17" s="18">
        <v>7</v>
      </c>
      <c r="I17" s="74">
        <v>3</v>
      </c>
      <c r="J17" s="13"/>
      <c r="K17" s="67"/>
      <c r="L17" s="19">
        <v>3</v>
      </c>
      <c r="M17" s="75"/>
      <c r="N17" s="76"/>
      <c r="O17" s="77"/>
      <c r="P17" s="76"/>
      <c r="Q17" s="91"/>
      <c r="R17" s="91"/>
      <c r="S17" s="79"/>
    </row>
    <row r="18" s="1" customFormat="1" ht="39.75" customHeight="1" spans="1:19">
      <c r="A18" s="13"/>
      <c r="B18" s="13"/>
      <c r="C18" s="20">
        <v>12</v>
      </c>
      <c r="D18" s="23" t="s">
        <v>49</v>
      </c>
      <c r="E18" s="20">
        <v>3</v>
      </c>
      <c r="F18" s="20">
        <v>48</v>
      </c>
      <c r="G18" s="20">
        <v>41</v>
      </c>
      <c r="H18" s="20">
        <v>7</v>
      </c>
      <c r="I18" s="71">
        <v>3</v>
      </c>
      <c r="J18" s="20"/>
      <c r="K18" s="20"/>
      <c r="L18" s="20"/>
      <c r="M18" s="20">
        <v>3</v>
      </c>
      <c r="N18" s="20"/>
      <c r="O18" s="20"/>
      <c r="P18" s="20"/>
      <c r="Q18" s="20"/>
      <c r="R18" s="20"/>
      <c r="S18" s="79"/>
    </row>
    <row r="19" s="1" customFormat="1" ht="23.25" customHeight="1" spans="1:19">
      <c r="A19" s="13"/>
      <c r="B19" s="13"/>
      <c r="C19" s="20">
        <v>13</v>
      </c>
      <c r="D19" s="23" t="s">
        <v>50</v>
      </c>
      <c r="E19" s="20">
        <v>5</v>
      </c>
      <c r="F19" s="20">
        <v>48</v>
      </c>
      <c r="G19" s="20">
        <v>41</v>
      </c>
      <c r="H19" s="20">
        <v>7</v>
      </c>
      <c r="I19" s="78">
        <v>3</v>
      </c>
      <c r="J19" s="20"/>
      <c r="K19" s="20"/>
      <c r="L19" s="20"/>
      <c r="M19" s="20"/>
      <c r="N19" s="20">
        <v>3</v>
      </c>
      <c r="O19" s="20"/>
      <c r="P19" s="20"/>
      <c r="Q19" s="20"/>
      <c r="R19" s="20"/>
      <c r="S19" s="79"/>
    </row>
    <row r="20" s="1" customFormat="1" ht="24" customHeight="1" spans="1:19">
      <c r="A20" s="13"/>
      <c r="B20" s="13"/>
      <c r="C20" s="20">
        <v>14</v>
      </c>
      <c r="D20" s="23" t="s">
        <v>51</v>
      </c>
      <c r="E20" s="20">
        <v>4</v>
      </c>
      <c r="F20" s="20">
        <v>48</v>
      </c>
      <c r="G20" s="20">
        <v>41</v>
      </c>
      <c r="H20" s="20">
        <v>7</v>
      </c>
      <c r="I20" s="71">
        <v>3</v>
      </c>
      <c r="J20" s="20"/>
      <c r="K20" s="20"/>
      <c r="L20" s="20"/>
      <c r="M20" s="20"/>
      <c r="N20" s="20"/>
      <c r="O20" s="19">
        <v>3</v>
      </c>
      <c r="P20" s="20"/>
      <c r="Q20" s="20"/>
      <c r="R20" s="20"/>
      <c r="S20" s="79"/>
    </row>
    <row r="21" s="1" customFormat="1" ht="24" customHeight="1" spans="1:19">
      <c r="A21" s="13"/>
      <c r="B21" s="13"/>
      <c r="C21" s="20">
        <v>15</v>
      </c>
      <c r="D21" s="23" t="s">
        <v>52</v>
      </c>
      <c r="E21" s="20">
        <v>3</v>
      </c>
      <c r="F21" s="20">
        <v>32</v>
      </c>
      <c r="G21" s="20">
        <v>0</v>
      </c>
      <c r="H21" s="20">
        <v>32</v>
      </c>
      <c r="I21" s="71">
        <v>1</v>
      </c>
      <c r="J21" s="20"/>
      <c r="K21" s="20"/>
      <c r="L21" s="79"/>
      <c r="M21" s="20">
        <v>2</v>
      </c>
      <c r="N21" s="20"/>
      <c r="O21" s="19"/>
      <c r="P21" s="20"/>
      <c r="Q21" s="20"/>
      <c r="R21" s="20"/>
      <c r="S21" s="79"/>
    </row>
    <row r="22" s="1" customFormat="1" ht="15" customHeight="1" spans="1:19">
      <c r="A22" s="13"/>
      <c r="B22" s="13"/>
      <c r="C22" s="20">
        <v>16</v>
      </c>
      <c r="D22" s="25" t="s">
        <v>53</v>
      </c>
      <c r="E22" s="13">
        <v>1</v>
      </c>
      <c r="F22" s="13">
        <v>36</v>
      </c>
      <c r="G22" s="13">
        <v>30</v>
      </c>
      <c r="H22" s="13">
        <v>6</v>
      </c>
      <c r="I22" s="74">
        <v>2</v>
      </c>
      <c r="J22" s="13"/>
      <c r="K22" s="67">
        <v>2.5</v>
      </c>
      <c r="L22" s="75"/>
      <c r="M22" s="80"/>
      <c r="N22" s="80"/>
      <c r="O22" s="13"/>
      <c r="P22" s="56"/>
      <c r="Q22" s="91"/>
      <c r="R22" s="91"/>
      <c r="S22" s="79"/>
    </row>
    <row r="23" s="1" customFormat="1" ht="15" customHeight="1" spans="1:19">
      <c r="A23" s="13"/>
      <c r="B23" s="13"/>
      <c r="C23" s="26" t="s">
        <v>54</v>
      </c>
      <c r="D23" s="26"/>
      <c r="E23" s="27" t="s">
        <v>55</v>
      </c>
      <c r="F23" s="28"/>
      <c r="G23" s="28"/>
      <c r="H23" s="28"/>
      <c r="I23" s="81">
        <v>2</v>
      </c>
      <c r="J23" s="28"/>
      <c r="K23" s="28"/>
      <c r="L23" s="28"/>
      <c r="M23" s="28"/>
      <c r="N23" s="28"/>
      <c r="O23" s="28"/>
      <c r="P23" s="28"/>
      <c r="Q23" s="28"/>
      <c r="R23" s="28"/>
      <c r="S23" s="79"/>
    </row>
    <row r="24" s="1" customFormat="1" ht="15" customHeight="1" spans="1:19">
      <c r="A24" s="13"/>
      <c r="B24" s="13"/>
      <c r="C24" s="17" t="s">
        <v>56</v>
      </c>
      <c r="D24" s="17"/>
      <c r="E24" s="17"/>
      <c r="F24" s="29">
        <f>SUM(F7:F20)</f>
        <v>830</v>
      </c>
      <c r="G24" s="29">
        <f>SUM(G7:G20)</f>
        <v>493</v>
      </c>
      <c r="H24" s="29">
        <f>SUM(H7:H20)</f>
        <v>337</v>
      </c>
      <c r="I24" s="82">
        <f>SUM(I7:I21)</f>
        <v>43.5</v>
      </c>
      <c r="J24" s="13"/>
      <c r="K24" s="67"/>
      <c r="L24" s="13"/>
      <c r="M24" s="13"/>
      <c r="N24" s="56"/>
      <c r="O24" s="13"/>
      <c r="P24" s="56"/>
      <c r="Q24" s="91"/>
      <c r="R24" s="91"/>
      <c r="S24" s="79"/>
    </row>
    <row r="25" s="1" customFormat="1" ht="15" customHeight="1" spans="1:19">
      <c r="A25" s="13"/>
      <c r="B25" s="13"/>
      <c r="C25" s="30" t="s">
        <v>57</v>
      </c>
      <c r="D25" s="30"/>
      <c r="E25" s="30"/>
      <c r="F25" s="31">
        <f>SUM(F24/F59)</f>
        <v>0.400192864030858</v>
      </c>
      <c r="G25" s="32" t="s">
        <v>58</v>
      </c>
      <c r="H25" s="32"/>
      <c r="I25" s="31">
        <f>SUM(I24/I59)</f>
        <v>0.422330097087379</v>
      </c>
      <c r="J25" s="13"/>
      <c r="K25" s="67"/>
      <c r="L25" s="56"/>
      <c r="M25" s="13"/>
      <c r="N25" s="56"/>
      <c r="O25" s="56"/>
      <c r="P25" s="13"/>
      <c r="Q25" s="91"/>
      <c r="R25" s="91"/>
      <c r="S25" s="79"/>
    </row>
    <row r="26" s="1" customFormat="1" ht="15" customHeight="1" spans="1:19">
      <c r="A26" s="13"/>
      <c r="B26" s="33" t="s">
        <v>59</v>
      </c>
      <c r="C26" s="13">
        <v>17</v>
      </c>
      <c r="D26" s="34" t="s">
        <v>60</v>
      </c>
      <c r="E26" s="19">
        <v>3</v>
      </c>
      <c r="F26" s="19">
        <v>71</v>
      </c>
      <c r="G26" s="19">
        <v>56</v>
      </c>
      <c r="H26" s="19">
        <v>15</v>
      </c>
      <c r="I26" s="63">
        <v>4</v>
      </c>
      <c r="J26" s="13"/>
      <c r="K26" s="67"/>
      <c r="L26" s="13"/>
      <c r="M26" s="13">
        <v>4</v>
      </c>
      <c r="N26" s="56"/>
      <c r="O26" s="56"/>
      <c r="P26" s="13"/>
      <c r="Q26" s="91"/>
      <c r="R26" s="91"/>
      <c r="S26" s="79"/>
    </row>
    <row r="27" s="1" customFormat="1" ht="21.75" customHeight="1" spans="1:19">
      <c r="A27" s="13"/>
      <c r="B27" s="35"/>
      <c r="C27" s="13">
        <v>18</v>
      </c>
      <c r="D27" s="25" t="s">
        <v>61</v>
      </c>
      <c r="E27" s="13">
        <v>2</v>
      </c>
      <c r="F27" s="13">
        <v>32</v>
      </c>
      <c r="G27" s="13">
        <v>8</v>
      </c>
      <c r="H27" s="13">
        <v>24</v>
      </c>
      <c r="I27" s="74">
        <v>1.5</v>
      </c>
      <c r="J27" s="13"/>
      <c r="K27" s="67"/>
      <c r="L27" s="15">
        <v>2</v>
      </c>
      <c r="M27" s="13"/>
      <c r="N27" s="56"/>
      <c r="O27" s="56"/>
      <c r="P27" s="13"/>
      <c r="Q27" s="91"/>
      <c r="R27" s="91"/>
      <c r="S27" s="79"/>
    </row>
    <row r="28" s="1" customFormat="1" ht="15" customHeight="1" spans="1:19">
      <c r="A28" s="13"/>
      <c r="B28" s="35"/>
      <c r="C28" s="13">
        <v>19</v>
      </c>
      <c r="D28" s="25" t="s">
        <v>62</v>
      </c>
      <c r="E28" s="13">
        <v>1</v>
      </c>
      <c r="F28" s="13">
        <v>80</v>
      </c>
      <c r="G28" s="13">
        <v>62</v>
      </c>
      <c r="H28" s="13">
        <v>18</v>
      </c>
      <c r="I28" s="74">
        <v>4.5</v>
      </c>
      <c r="J28" s="13"/>
      <c r="K28" s="74">
        <v>4.5</v>
      </c>
      <c r="L28" s="13"/>
      <c r="M28" s="13"/>
      <c r="N28" s="13"/>
      <c r="O28" s="56"/>
      <c r="P28" s="13"/>
      <c r="Q28" s="91"/>
      <c r="R28" s="91"/>
      <c r="S28" s="79"/>
    </row>
    <row r="29" s="1" customFormat="1" ht="15" customHeight="1" spans="1:19">
      <c r="A29" s="13"/>
      <c r="B29" s="35"/>
      <c r="C29" s="17" t="s">
        <v>56</v>
      </c>
      <c r="D29" s="17"/>
      <c r="E29" s="17"/>
      <c r="F29" s="19">
        <f>SUM(F26:F26)</f>
        <v>71</v>
      </c>
      <c r="G29" s="19">
        <f>SUM(G26:G26)</f>
        <v>56</v>
      </c>
      <c r="H29" s="19">
        <f>SUM(H26:H26)</f>
        <v>15</v>
      </c>
      <c r="I29" s="64">
        <f>SUM(I26:I26)</f>
        <v>4</v>
      </c>
      <c r="J29" s="13"/>
      <c r="K29" s="67"/>
      <c r="L29" s="13"/>
      <c r="M29" s="56"/>
      <c r="N29" s="13"/>
      <c r="O29" s="56"/>
      <c r="P29" s="56"/>
      <c r="Q29" s="91"/>
      <c r="R29" s="91"/>
      <c r="S29" s="79"/>
    </row>
    <row r="30" s="1" customFormat="1" ht="15" customHeight="1" spans="1:19">
      <c r="A30" s="13"/>
      <c r="B30" s="36"/>
      <c r="C30" s="30" t="s">
        <v>57</v>
      </c>
      <c r="D30" s="30"/>
      <c r="E30" s="30"/>
      <c r="F30" s="31">
        <f>SUM(F29/F59)</f>
        <v>0.0342333654773385</v>
      </c>
      <c r="G30" s="37" t="s">
        <v>63</v>
      </c>
      <c r="H30" s="37"/>
      <c r="I30" s="31">
        <f>SUM(I29/I59)</f>
        <v>0.0388349514563107</v>
      </c>
      <c r="J30" s="77"/>
      <c r="K30" s="74"/>
      <c r="L30" s="56"/>
      <c r="M30" s="56"/>
      <c r="N30" s="13"/>
      <c r="O30" s="13"/>
      <c r="P30" s="13"/>
      <c r="Q30" s="91"/>
      <c r="R30" s="91"/>
      <c r="S30" s="79"/>
    </row>
    <row r="31" s="1" customFormat="1" ht="15" customHeight="1" spans="1:19">
      <c r="A31" s="33" t="s">
        <v>64</v>
      </c>
      <c r="B31" s="33" t="s">
        <v>65</v>
      </c>
      <c r="C31" s="38">
        <v>20</v>
      </c>
      <c r="D31" s="39" t="s">
        <v>66</v>
      </c>
      <c r="E31" s="38">
        <v>4</v>
      </c>
      <c r="F31" s="40">
        <v>36</v>
      </c>
      <c r="G31" s="41">
        <v>30</v>
      </c>
      <c r="H31" s="41">
        <v>6</v>
      </c>
      <c r="I31" s="64">
        <v>2</v>
      </c>
      <c r="J31" s="83"/>
      <c r="K31" s="63"/>
      <c r="L31" s="69"/>
      <c r="M31" s="69"/>
      <c r="N31" s="19">
        <v>2</v>
      </c>
      <c r="O31" s="13"/>
      <c r="P31" s="13"/>
      <c r="Q31" s="94" t="s">
        <v>67</v>
      </c>
      <c r="R31" s="95"/>
      <c r="S31" s="79"/>
    </row>
    <row r="32" s="1" customFormat="1" ht="15" customHeight="1" spans="1:19">
      <c r="A32" s="35"/>
      <c r="B32" s="35"/>
      <c r="C32" s="38">
        <v>21</v>
      </c>
      <c r="D32" s="34" t="s">
        <v>68</v>
      </c>
      <c r="E32" s="19">
        <v>3</v>
      </c>
      <c r="F32" s="42">
        <v>54</v>
      </c>
      <c r="G32" s="13">
        <v>36</v>
      </c>
      <c r="H32" s="13">
        <v>18</v>
      </c>
      <c r="I32" s="63">
        <v>2.5</v>
      </c>
      <c r="J32" s="34"/>
      <c r="K32" s="64"/>
      <c r="L32" s="19"/>
      <c r="M32" s="19">
        <v>2</v>
      </c>
      <c r="N32" s="13"/>
      <c r="O32" s="13"/>
      <c r="P32" s="13"/>
      <c r="Q32" s="96"/>
      <c r="R32" s="97"/>
      <c r="S32" s="79"/>
    </row>
    <row r="33" s="1" customFormat="1" ht="15" customHeight="1" spans="1:19">
      <c r="A33" s="35"/>
      <c r="B33" s="35"/>
      <c r="C33" s="38">
        <v>22</v>
      </c>
      <c r="D33" s="34" t="s">
        <v>69</v>
      </c>
      <c r="E33" s="19">
        <v>3</v>
      </c>
      <c r="F33" s="42">
        <v>18</v>
      </c>
      <c r="G33" s="19">
        <v>18</v>
      </c>
      <c r="H33" s="19">
        <v>0</v>
      </c>
      <c r="I33" s="63">
        <v>1</v>
      </c>
      <c r="J33" s="34"/>
      <c r="K33" s="64"/>
      <c r="L33" s="19"/>
      <c r="M33" s="19">
        <v>2</v>
      </c>
      <c r="N33" s="13"/>
      <c r="O33" s="13"/>
      <c r="P33" s="13"/>
      <c r="Q33" s="96"/>
      <c r="R33" s="97"/>
      <c r="S33" s="79"/>
    </row>
    <row r="34" s="1" customFormat="1" ht="15" customHeight="1" spans="1:19">
      <c r="A34" s="35"/>
      <c r="B34" s="35"/>
      <c r="C34" s="38">
        <v>23</v>
      </c>
      <c r="D34" s="25" t="s">
        <v>70</v>
      </c>
      <c r="E34" s="13">
        <v>2</v>
      </c>
      <c r="F34" s="43">
        <v>72</v>
      </c>
      <c r="G34" s="13">
        <v>36</v>
      </c>
      <c r="H34" s="13">
        <v>36</v>
      </c>
      <c r="I34" s="74">
        <v>3.5</v>
      </c>
      <c r="J34" s="25"/>
      <c r="K34" s="67"/>
      <c r="L34" s="13">
        <v>4.5</v>
      </c>
      <c r="M34" s="13"/>
      <c r="N34" s="13"/>
      <c r="O34" s="13"/>
      <c r="P34" s="13"/>
      <c r="Q34" s="96"/>
      <c r="R34" s="97"/>
      <c r="S34" s="79"/>
    </row>
    <row r="35" s="1" customFormat="1" ht="15" customHeight="1" spans="1:19">
      <c r="A35" s="35"/>
      <c r="B35" s="35"/>
      <c r="C35" s="38">
        <v>24</v>
      </c>
      <c r="D35" s="25" t="s">
        <v>71</v>
      </c>
      <c r="E35" s="13">
        <v>2</v>
      </c>
      <c r="F35" s="43">
        <v>36</v>
      </c>
      <c r="G35" s="13">
        <v>30</v>
      </c>
      <c r="H35" s="13">
        <v>6</v>
      </c>
      <c r="I35" s="74">
        <v>2</v>
      </c>
      <c r="J35" s="25"/>
      <c r="K35" s="67"/>
      <c r="L35" s="13">
        <v>2.5</v>
      </c>
      <c r="M35" s="13"/>
      <c r="N35" s="13"/>
      <c r="O35" s="13"/>
      <c r="P35" s="13"/>
      <c r="Q35" s="96"/>
      <c r="R35" s="97"/>
      <c r="S35" s="79"/>
    </row>
    <row r="36" s="1" customFormat="1" ht="15" customHeight="1" spans="1:19">
      <c r="A36" s="35"/>
      <c r="B36" s="35"/>
      <c r="C36" s="38">
        <v>25</v>
      </c>
      <c r="D36" s="25" t="s">
        <v>72</v>
      </c>
      <c r="E36" s="13">
        <v>2</v>
      </c>
      <c r="F36" s="43">
        <v>54</v>
      </c>
      <c r="G36" s="13">
        <v>27</v>
      </c>
      <c r="H36" s="13">
        <v>27</v>
      </c>
      <c r="I36" s="74">
        <v>2.5</v>
      </c>
      <c r="J36" s="25"/>
      <c r="K36" s="67"/>
      <c r="L36" s="13">
        <v>3.5</v>
      </c>
      <c r="M36" s="13"/>
      <c r="N36" s="13"/>
      <c r="O36" s="13"/>
      <c r="P36" s="13"/>
      <c r="Q36" s="96"/>
      <c r="R36" s="97"/>
      <c r="S36" s="79"/>
    </row>
    <row r="37" s="1" customFormat="1" ht="15" customHeight="1" spans="1:19">
      <c r="A37" s="35"/>
      <c r="B37" s="35"/>
      <c r="C37" s="38">
        <v>26</v>
      </c>
      <c r="D37" s="25" t="s">
        <v>73</v>
      </c>
      <c r="E37" s="13">
        <v>3</v>
      </c>
      <c r="F37" s="43">
        <v>24</v>
      </c>
      <c r="G37" s="13">
        <v>9</v>
      </c>
      <c r="H37" s="13">
        <v>15</v>
      </c>
      <c r="I37" s="74">
        <v>1</v>
      </c>
      <c r="J37" s="25"/>
      <c r="K37" s="67"/>
      <c r="L37" s="13"/>
      <c r="M37" s="13">
        <v>1.5</v>
      </c>
      <c r="N37" s="56"/>
      <c r="O37" s="56"/>
      <c r="P37" s="56"/>
      <c r="Q37" s="96"/>
      <c r="R37" s="97"/>
      <c r="S37" s="79"/>
    </row>
    <row r="38" s="1" customFormat="1" ht="15" customHeight="1" spans="1:19">
      <c r="A38" s="35"/>
      <c r="B38" s="35"/>
      <c r="C38" s="38">
        <v>27</v>
      </c>
      <c r="D38" s="34" t="s">
        <v>74</v>
      </c>
      <c r="E38" s="19">
        <v>5</v>
      </c>
      <c r="F38" s="42">
        <v>54</v>
      </c>
      <c r="G38" s="19">
        <v>27</v>
      </c>
      <c r="H38" s="19">
        <v>27</v>
      </c>
      <c r="I38" s="63">
        <v>2.5</v>
      </c>
      <c r="J38" s="34"/>
      <c r="K38" s="64"/>
      <c r="L38" s="19"/>
      <c r="M38" s="19"/>
      <c r="N38" s="19"/>
      <c r="O38" s="19">
        <v>2.5</v>
      </c>
      <c r="P38" s="13"/>
      <c r="Q38" s="96"/>
      <c r="R38" s="97"/>
      <c r="S38" s="79"/>
    </row>
    <row r="39" s="1" customFormat="1" ht="23.25" customHeight="1" spans="1:19">
      <c r="A39" s="35"/>
      <c r="B39" s="35"/>
      <c r="C39" s="38">
        <v>28</v>
      </c>
      <c r="D39" s="25" t="s">
        <v>75</v>
      </c>
      <c r="E39" s="13">
        <v>4</v>
      </c>
      <c r="F39" s="43">
        <v>72</v>
      </c>
      <c r="G39" s="13">
        <v>48</v>
      </c>
      <c r="H39" s="13">
        <v>24</v>
      </c>
      <c r="I39" s="74">
        <v>4</v>
      </c>
      <c r="J39" s="25"/>
      <c r="K39" s="67"/>
      <c r="L39" s="13"/>
      <c r="M39" s="13"/>
      <c r="N39" s="13">
        <v>4.5</v>
      </c>
      <c r="O39" s="13"/>
      <c r="P39" s="13"/>
      <c r="Q39" s="96"/>
      <c r="R39" s="97"/>
      <c r="S39" s="79"/>
    </row>
    <row r="40" s="1" customFormat="1" ht="15" customHeight="1" spans="1:19">
      <c r="A40" s="35"/>
      <c r="B40" s="35"/>
      <c r="C40" s="38">
        <v>29</v>
      </c>
      <c r="D40" s="25" t="s">
        <v>76</v>
      </c>
      <c r="E40" s="13">
        <v>5</v>
      </c>
      <c r="F40" s="43">
        <v>54</v>
      </c>
      <c r="G40" s="13">
        <v>36</v>
      </c>
      <c r="H40" s="13">
        <v>18</v>
      </c>
      <c r="I40" s="74">
        <v>2.5</v>
      </c>
      <c r="J40" s="25"/>
      <c r="K40" s="67"/>
      <c r="L40" s="13"/>
      <c r="M40" s="13"/>
      <c r="N40" s="13"/>
      <c r="O40" s="13">
        <v>3.5</v>
      </c>
      <c r="P40" s="13"/>
      <c r="Q40" s="96"/>
      <c r="R40" s="97"/>
      <c r="S40" s="79"/>
    </row>
    <row r="41" s="2" customFormat="1" ht="15" customHeight="1" spans="1:19">
      <c r="A41" s="35"/>
      <c r="B41" s="35"/>
      <c r="C41" s="38">
        <v>30</v>
      </c>
      <c r="D41" s="34" t="s">
        <v>77</v>
      </c>
      <c r="E41" s="19">
        <v>4</v>
      </c>
      <c r="F41" s="42">
        <v>48</v>
      </c>
      <c r="G41" s="19">
        <v>24</v>
      </c>
      <c r="H41" s="19">
        <v>24</v>
      </c>
      <c r="I41" s="63">
        <v>2</v>
      </c>
      <c r="J41" s="34"/>
      <c r="K41" s="64"/>
      <c r="L41" s="19"/>
      <c r="M41" s="19"/>
      <c r="N41" s="19">
        <v>4</v>
      </c>
      <c r="O41" s="19"/>
      <c r="P41" s="19"/>
      <c r="Q41" s="96"/>
      <c r="R41" s="97"/>
      <c r="S41" s="98"/>
    </row>
    <row r="42" s="1" customFormat="1" ht="15" customHeight="1" spans="1:19">
      <c r="A42" s="35"/>
      <c r="B42" s="35"/>
      <c r="C42" s="38">
        <v>31</v>
      </c>
      <c r="D42" s="25" t="s">
        <v>78</v>
      </c>
      <c r="E42" s="13">
        <v>2</v>
      </c>
      <c r="F42" s="43">
        <v>32</v>
      </c>
      <c r="G42" s="13">
        <v>32</v>
      </c>
      <c r="H42" s="13">
        <v>0</v>
      </c>
      <c r="I42" s="74">
        <v>2</v>
      </c>
      <c r="J42" s="25"/>
      <c r="K42" s="67"/>
      <c r="L42" s="13">
        <v>2</v>
      </c>
      <c r="M42" s="13"/>
      <c r="N42" s="13"/>
      <c r="O42" s="13"/>
      <c r="P42" s="13"/>
      <c r="Q42" s="96"/>
      <c r="R42" s="97"/>
      <c r="S42" s="79"/>
    </row>
    <row r="43" s="1" customFormat="1" ht="15" customHeight="1" spans="1:19">
      <c r="A43" s="35"/>
      <c r="B43" s="35"/>
      <c r="C43" s="17" t="s">
        <v>56</v>
      </c>
      <c r="D43" s="17"/>
      <c r="E43" s="17"/>
      <c r="F43" s="44">
        <f>SUM(F31:F41)</f>
        <v>522</v>
      </c>
      <c r="G43" s="44">
        <f t="shared" ref="G43:I43" si="0">SUM(G31:G41)</f>
        <v>321</v>
      </c>
      <c r="H43" s="44">
        <f t="shared" si="0"/>
        <v>201</v>
      </c>
      <c r="I43" s="44">
        <f t="shared" si="0"/>
        <v>25.5</v>
      </c>
      <c r="J43" s="13"/>
      <c r="K43" s="67"/>
      <c r="L43" s="13"/>
      <c r="M43" s="13"/>
      <c r="N43" s="13"/>
      <c r="O43" s="56"/>
      <c r="P43" s="13"/>
      <c r="Q43" s="96"/>
      <c r="R43" s="97"/>
      <c r="S43" s="79"/>
    </row>
    <row r="44" s="1" customFormat="1" ht="15" customHeight="1" spans="1:19">
      <c r="A44" s="35"/>
      <c r="B44" s="36"/>
      <c r="C44" s="30" t="s">
        <v>57</v>
      </c>
      <c r="D44" s="30"/>
      <c r="E44" s="30"/>
      <c r="F44" s="31">
        <f>SUM(F43/F59)</f>
        <v>0.25168756027001</v>
      </c>
      <c r="G44" s="32" t="s">
        <v>79</v>
      </c>
      <c r="H44" s="32"/>
      <c r="I44" s="31">
        <f>SUM(I43/I59)</f>
        <v>0.247572815533981</v>
      </c>
      <c r="J44" s="13"/>
      <c r="K44" s="67"/>
      <c r="L44" s="13"/>
      <c r="M44" s="13"/>
      <c r="N44" s="13"/>
      <c r="O44" s="56"/>
      <c r="P44" s="13"/>
      <c r="Q44" s="96"/>
      <c r="R44" s="97"/>
      <c r="S44" s="79"/>
    </row>
    <row r="45" s="1" customFormat="1" ht="15" customHeight="1" spans="1:19">
      <c r="A45" s="35"/>
      <c r="B45" s="13" t="s">
        <v>80</v>
      </c>
      <c r="C45" s="13">
        <v>32</v>
      </c>
      <c r="D45" s="25" t="s">
        <v>81</v>
      </c>
      <c r="E45" s="13">
        <v>3</v>
      </c>
      <c r="F45" s="13">
        <v>36</v>
      </c>
      <c r="G45" s="13">
        <v>30</v>
      </c>
      <c r="H45" s="13">
        <v>6</v>
      </c>
      <c r="I45" s="74">
        <v>2</v>
      </c>
      <c r="J45" s="13"/>
      <c r="K45" s="67"/>
      <c r="L45" s="13"/>
      <c r="M45" s="13">
        <v>2.5</v>
      </c>
      <c r="N45" s="13"/>
      <c r="O45" s="13"/>
      <c r="P45" s="13"/>
      <c r="Q45" s="96"/>
      <c r="R45" s="97"/>
      <c r="S45" s="79"/>
    </row>
    <row r="46" s="1" customFormat="1" ht="15" customHeight="1" spans="1:19">
      <c r="A46" s="35"/>
      <c r="B46" s="13"/>
      <c r="C46" s="13">
        <v>33</v>
      </c>
      <c r="D46" s="34" t="s">
        <v>82</v>
      </c>
      <c r="E46" s="19">
        <v>4</v>
      </c>
      <c r="F46" s="19">
        <v>72</v>
      </c>
      <c r="G46" s="19">
        <v>36</v>
      </c>
      <c r="H46" s="19">
        <v>36</v>
      </c>
      <c r="I46" s="63">
        <v>3.5</v>
      </c>
      <c r="J46" s="13"/>
      <c r="K46" s="67"/>
      <c r="L46" s="13"/>
      <c r="M46" s="13"/>
      <c r="N46" s="13">
        <v>3.5</v>
      </c>
      <c r="O46" s="13"/>
      <c r="P46" s="13"/>
      <c r="Q46" s="96"/>
      <c r="R46" s="97"/>
      <c r="S46" s="79"/>
    </row>
    <row r="47" s="1" customFormat="1" ht="19.5" customHeight="1" spans="1:19">
      <c r="A47" s="35"/>
      <c r="B47" s="13"/>
      <c r="C47" s="13">
        <v>34</v>
      </c>
      <c r="D47" s="34" t="s">
        <v>83</v>
      </c>
      <c r="E47" s="19">
        <v>5</v>
      </c>
      <c r="F47" s="19">
        <v>108</v>
      </c>
      <c r="G47" s="19">
        <v>54</v>
      </c>
      <c r="H47" s="19">
        <v>54</v>
      </c>
      <c r="I47" s="63">
        <v>5</v>
      </c>
      <c r="J47" s="19"/>
      <c r="K47" s="64"/>
      <c r="L47" s="19"/>
      <c r="M47" s="19"/>
      <c r="N47" s="19"/>
      <c r="O47" s="19">
        <v>4.5</v>
      </c>
      <c r="P47" s="19"/>
      <c r="Q47" s="96"/>
      <c r="R47" s="97"/>
      <c r="S47" s="79"/>
    </row>
    <row r="48" s="1" customFormat="1" ht="15" customHeight="1" spans="1:19">
      <c r="A48" s="35"/>
      <c r="B48" s="13"/>
      <c r="C48" s="13">
        <v>35</v>
      </c>
      <c r="D48" s="25" t="s">
        <v>84</v>
      </c>
      <c r="E48" s="13">
        <v>5</v>
      </c>
      <c r="F48" s="13">
        <v>72</v>
      </c>
      <c r="G48" s="13">
        <v>36</v>
      </c>
      <c r="H48" s="13">
        <v>36</v>
      </c>
      <c r="I48" s="74">
        <v>3.5</v>
      </c>
      <c r="J48" s="13"/>
      <c r="K48" s="67"/>
      <c r="L48" s="13"/>
      <c r="M48" s="13"/>
      <c r="N48" s="13"/>
      <c r="O48" s="13">
        <v>4.5</v>
      </c>
      <c r="P48" s="13"/>
      <c r="Q48" s="96"/>
      <c r="R48" s="97"/>
      <c r="S48" s="79"/>
    </row>
    <row r="49" s="1" customFormat="1" ht="15" customHeight="1" spans="1:19">
      <c r="A49" s="35"/>
      <c r="B49" s="13"/>
      <c r="C49" s="13">
        <v>36</v>
      </c>
      <c r="D49" s="34" t="s">
        <v>85</v>
      </c>
      <c r="E49" s="19">
        <v>5</v>
      </c>
      <c r="F49" s="19">
        <v>30</v>
      </c>
      <c r="G49" s="19">
        <v>0</v>
      </c>
      <c r="H49" s="19">
        <v>30</v>
      </c>
      <c r="I49" s="63">
        <v>1</v>
      </c>
      <c r="J49" s="13"/>
      <c r="K49" s="67"/>
      <c r="L49" s="13"/>
      <c r="M49" s="13"/>
      <c r="N49" s="13"/>
      <c r="O49" s="13">
        <v>4</v>
      </c>
      <c r="P49" s="13"/>
      <c r="Q49" s="96"/>
      <c r="R49" s="97"/>
      <c r="S49" s="79"/>
    </row>
    <row r="50" s="1" customFormat="1" ht="15" customHeight="1" spans="1:19">
      <c r="A50" s="35"/>
      <c r="B50" s="13"/>
      <c r="C50" s="13">
        <v>37</v>
      </c>
      <c r="D50" s="25" t="s">
        <v>86</v>
      </c>
      <c r="E50" s="13">
        <v>6</v>
      </c>
      <c r="F50" s="13">
        <v>72</v>
      </c>
      <c r="G50" s="13">
        <v>36</v>
      </c>
      <c r="H50" s="13">
        <v>36</v>
      </c>
      <c r="I50" s="74">
        <v>3.5</v>
      </c>
      <c r="J50" s="13"/>
      <c r="K50" s="67"/>
      <c r="L50" s="13"/>
      <c r="M50" s="13"/>
      <c r="N50" s="13"/>
      <c r="O50" s="13"/>
      <c r="P50" s="13">
        <v>4.5</v>
      </c>
      <c r="Q50" s="96"/>
      <c r="R50" s="97"/>
      <c r="S50" s="79"/>
    </row>
    <row r="51" s="1" customFormat="1" ht="15" customHeight="1" spans="1:19">
      <c r="A51" s="35"/>
      <c r="B51" s="13"/>
      <c r="C51" s="45">
        <v>38</v>
      </c>
      <c r="D51" s="46" t="s">
        <v>87</v>
      </c>
      <c r="E51" s="45">
        <v>6</v>
      </c>
      <c r="F51" s="47">
        <v>54</v>
      </c>
      <c r="G51" s="45">
        <v>27</v>
      </c>
      <c r="H51" s="45">
        <v>27</v>
      </c>
      <c r="I51" s="84">
        <v>2.5</v>
      </c>
      <c r="J51" s="13"/>
      <c r="K51" s="67"/>
      <c r="L51" s="13"/>
      <c r="M51" s="13"/>
      <c r="N51" s="13"/>
      <c r="O51" s="80"/>
      <c r="P51" s="13">
        <v>2.5</v>
      </c>
      <c r="Q51" s="96"/>
      <c r="R51" s="97"/>
      <c r="S51" s="79"/>
    </row>
    <row r="52" s="1" customFormat="1" ht="15" customHeight="1" spans="1:19">
      <c r="A52" s="35"/>
      <c r="B52" s="13"/>
      <c r="C52" s="13">
        <v>39</v>
      </c>
      <c r="D52" s="25" t="s">
        <v>88</v>
      </c>
      <c r="E52" s="13">
        <v>6</v>
      </c>
      <c r="F52" s="13">
        <v>45</v>
      </c>
      <c r="G52" s="13">
        <v>36</v>
      </c>
      <c r="H52" s="13">
        <v>9</v>
      </c>
      <c r="I52" s="74">
        <v>2.5</v>
      </c>
      <c r="J52" s="13"/>
      <c r="K52" s="67"/>
      <c r="L52" s="13"/>
      <c r="M52" s="13"/>
      <c r="N52" s="13"/>
      <c r="O52" s="13"/>
      <c r="P52" s="13">
        <v>3</v>
      </c>
      <c r="Q52" s="96"/>
      <c r="R52" s="97"/>
      <c r="S52" s="79"/>
    </row>
    <row r="53" s="1" customFormat="1" ht="15" customHeight="1" spans="1:19">
      <c r="A53" s="35"/>
      <c r="B53" s="13"/>
      <c r="C53" s="13">
        <v>40</v>
      </c>
      <c r="D53" s="25" t="s">
        <v>89</v>
      </c>
      <c r="E53" s="13">
        <v>6</v>
      </c>
      <c r="F53" s="13">
        <v>72</v>
      </c>
      <c r="G53" s="13">
        <v>36</v>
      </c>
      <c r="H53" s="13">
        <v>36</v>
      </c>
      <c r="I53" s="74">
        <v>3.5</v>
      </c>
      <c r="J53" s="13"/>
      <c r="K53" s="67"/>
      <c r="L53" s="13"/>
      <c r="M53" s="13"/>
      <c r="N53" s="13"/>
      <c r="O53" s="13"/>
      <c r="P53" s="13">
        <v>4.5</v>
      </c>
      <c r="Q53" s="96"/>
      <c r="R53" s="97"/>
      <c r="S53" s="79"/>
    </row>
    <row r="54" s="1" customFormat="1" ht="21" customHeight="1" spans="1:19">
      <c r="A54" s="35"/>
      <c r="B54" s="13"/>
      <c r="C54" s="13">
        <v>41</v>
      </c>
      <c r="D54" s="48" t="s">
        <v>90</v>
      </c>
      <c r="E54" s="49">
        <v>6</v>
      </c>
      <c r="F54" s="49">
        <v>30</v>
      </c>
      <c r="G54" s="49">
        <v>0</v>
      </c>
      <c r="H54" s="49">
        <v>30</v>
      </c>
      <c r="I54" s="85">
        <v>1</v>
      </c>
      <c r="J54" s="13"/>
      <c r="K54" s="67"/>
      <c r="L54" s="13"/>
      <c r="M54" s="13"/>
      <c r="N54" s="13"/>
      <c r="O54" s="13"/>
      <c r="P54" s="13">
        <v>3</v>
      </c>
      <c r="Q54" s="96"/>
      <c r="R54" s="97"/>
      <c r="S54" s="79"/>
    </row>
    <row r="55" s="1" customFormat="1" ht="21" customHeight="1" spans="1:19">
      <c r="A55" s="35"/>
      <c r="B55" s="13"/>
      <c r="C55" s="13">
        <v>42</v>
      </c>
      <c r="D55" s="48" t="s">
        <v>91</v>
      </c>
      <c r="E55" s="49">
        <v>6</v>
      </c>
      <c r="F55" s="49">
        <v>30</v>
      </c>
      <c r="G55" s="49">
        <v>0</v>
      </c>
      <c r="H55" s="49">
        <v>30</v>
      </c>
      <c r="I55" s="85">
        <v>1</v>
      </c>
      <c r="J55" s="13"/>
      <c r="K55" s="67"/>
      <c r="L55" s="13"/>
      <c r="M55" s="13"/>
      <c r="N55" s="13"/>
      <c r="O55" s="13"/>
      <c r="P55" s="13">
        <v>3</v>
      </c>
      <c r="Q55" s="96"/>
      <c r="R55" s="97"/>
      <c r="S55" s="79"/>
    </row>
    <row r="56" s="1" customFormat="1" ht="28.5" customHeight="1" spans="1:19">
      <c r="A56" s="35"/>
      <c r="B56" s="13"/>
      <c r="C56" s="13">
        <v>43</v>
      </c>
      <c r="D56" s="48" t="s">
        <v>92</v>
      </c>
      <c r="E56" s="49">
        <v>6</v>
      </c>
      <c r="F56" s="49">
        <v>30</v>
      </c>
      <c r="G56" s="49">
        <v>0</v>
      </c>
      <c r="H56" s="49">
        <v>30</v>
      </c>
      <c r="I56" s="85">
        <v>1</v>
      </c>
      <c r="J56" s="13"/>
      <c r="K56" s="67"/>
      <c r="L56" s="13"/>
      <c r="M56" s="13"/>
      <c r="N56" s="13"/>
      <c r="O56" s="13"/>
      <c r="P56" s="13">
        <v>3</v>
      </c>
      <c r="Q56" s="96"/>
      <c r="R56" s="97"/>
      <c r="S56" s="79"/>
    </row>
    <row r="57" s="1" customFormat="1" ht="15" customHeight="1" spans="1:19">
      <c r="A57" s="35"/>
      <c r="B57" s="13"/>
      <c r="C57" s="17" t="s">
        <v>56</v>
      </c>
      <c r="D57" s="17"/>
      <c r="E57" s="17"/>
      <c r="F57" s="13">
        <f>SUM(F45:F56)</f>
        <v>651</v>
      </c>
      <c r="G57" s="13">
        <f>SUM(G45:G56)</f>
        <v>291</v>
      </c>
      <c r="H57" s="13">
        <f>SUM(H45:H56)</f>
        <v>360</v>
      </c>
      <c r="I57" s="67">
        <f>SUM(I45:I56)</f>
        <v>30</v>
      </c>
      <c r="J57" s="13"/>
      <c r="K57" s="67"/>
      <c r="L57" s="13"/>
      <c r="M57" s="13"/>
      <c r="N57" s="13"/>
      <c r="O57" s="13"/>
      <c r="P57" s="56"/>
      <c r="Q57" s="96"/>
      <c r="R57" s="97"/>
      <c r="S57" s="79"/>
    </row>
    <row r="58" s="1" customFormat="1" ht="15" customHeight="1" spans="1:19">
      <c r="A58" s="36"/>
      <c r="B58" s="13"/>
      <c r="C58" s="30" t="s">
        <v>57</v>
      </c>
      <c r="D58" s="30"/>
      <c r="E58" s="30"/>
      <c r="F58" s="31">
        <f>SUM(F57/F59)</f>
        <v>0.313886210221794</v>
      </c>
      <c r="G58" s="32" t="s">
        <v>93</v>
      </c>
      <c r="H58" s="32"/>
      <c r="I58" s="31">
        <f>SUM(I57/I59)</f>
        <v>0.29126213592233</v>
      </c>
      <c r="J58" s="13"/>
      <c r="K58" s="67"/>
      <c r="L58" s="13"/>
      <c r="M58" s="13"/>
      <c r="N58" s="13"/>
      <c r="O58" s="13"/>
      <c r="P58" s="56"/>
      <c r="Q58" s="96"/>
      <c r="R58" s="97"/>
      <c r="S58" s="79"/>
    </row>
    <row r="59" s="1" customFormat="1" ht="15" customHeight="1" spans="1:19">
      <c r="A59" s="50" t="s">
        <v>94</v>
      </c>
      <c r="B59" s="50"/>
      <c r="C59" s="17" t="s">
        <v>95</v>
      </c>
      <c r="D59" s="17"/>
      <c r="E59" s="17"/>
      <c r="F59" s="13">
        <f>SUM(F24+F29+F43+F57)</f>
        <v>2074</v>
      </c>
      <c r="G59" s="13">
        <f>SUM(G24+G29+G43+G57)</f>
        <v>1161</v>
      </c>
      <c r="H59" s="13">
        <f>SUM(H24+H29+H43+H57)</f>
        <v>913</v>
      </c>
      <c r="I59" s="82">
        <f>SUM(I24+I29+I43+I57)</f>
        <v>103</v>
      </c>
      <c r="J59" s="77"/>
      <c r="K59" s="74"/>
      <c r="L59" s="56"/>
      <c r="M59" s="56"/>
      <c r="N59" s="56"/>
      <c r="O59" s="56"/>
      <c r="P59" s="56"/>
      <c r="Q59" s="96"/>
      <c r="R59" s="97"/>
      <c r="S59" s="79"/>
    </row>
    <row r="60" s="1" customFormat="1" ht="15" customHeight="1" spans="1:19">
      <c r="A60" s="50"/>
      <c r="B60" s="50"/>
      <c r="C60" s="17" t="s">
        <v>96</v>
      </c>
      <c r="D60" s="17"/>
      <c r="E60" s="17"/>
      <c r="F60" s="51" t="s">
        <v>97</v>
      </c>
      <c r="G60" s="51"/>
      <c r="H60" s="51"/>
      <c r="I60" s="74"/>
      <c r="J60" s="77"/>
      <c r="K60" s="74"/>
      <c r="L60" s="56"/>
      <c r="M60" s="56"/>
      <c r="N60" s="56"/>
      <c r="O60" s="56"/>
      <c r="P60" s="56"/>
      <c r="Q60" s="96"/>
      <c r="R60" s="97"/>
      <c r="S60" s="79"/>
    </row>
    <row r="61" s="1" customFormat="1" ht="15" customHeight="1" spans="1:19">
      <c r="A61" s="50"/>
      <c r="B61" s="50"/>
      <c r="C61" s="17" t="s">
        <v>25</v>
      </c>
      <c r="D61" s="17"/>
      <c r="E61" s="17"/>
      <c r="F61" s="17"/>
      <c r="G61" s="17"/>
      <c r="H61" s="17"/>
      <c r="I61" s="17"/>
      <c r="J61" s="13">
        <v>36</v>
      </c>
      <c r="K61" s="67">
        <f t="shared" ref="K61:P61" si="1">SUM(K8:K56)</f>
        <v>18.8</v>
      </c>
      <c r="L61" s="13">
        <f t="shared" si="1"/>
        <v>27</v>
      </c>
      <c r="M61" s="13">
        <f t="shared" si="1"/>
        <v>23.2</v>
      </c>
      <c r="N61" s="13">
        <f t="shared" si="1"/>
        <v>23.2</v>
      </c>
      <c r="O61" s="13">
        <f t="shared" si="1"/>
        <v>24.2</v>
      </c>
      <c r="P61" s="13">
        <f t="shared" si="1"/>
        <v>24</v>
      </c>
      <c r="Q61" s="96"/>
      <c r="R61" s="97"/>
      <c r="S61" s="79"/>
    </row>
    <row r="62" s="1" customFormat="1" ht="15" customHeight="1" spans="1:19">
      <c r="A62" s="52" t="s">
        <v>98</v>
      </c>
      <c r="B62" s="53"/>
      <c r="C62" s="54" t="s">
        <v>99</v>
      </c>
      <c r="D62" s="55"/>
      <c r="E62" s="13" t="s">
        <v>100</v>
      </c>
      <c r="F62" s="56">
        <v>240</v>
      </c>
      <c r="G62" s="56">
        <v>240</v>
      </c>
      <c r="H62" s="56">
        <v>0</v>
      </c>
      <c r="I62" s="74">
        <v>15</v>
      </c>
      <c r="J62" s="13"/>
      <c r="K62" s="67"/>
      <c r="L62" s="13"/>
      <c r="M62" s="13"/>
      <c r="N62" s="13"/>
      <c r="O62" s="13"/>
      <c r="P62" s="13"/>
      <c r="Q62" s="96"/>
      <c r="R62" s="97"/>
      <c r="S62" s="79"/>
    </row>
    <row r="63" s="1" customFormat="1" ht="15" customHeight="1" spans="1:19">
      <c r="A63" s="57"/>
      <c r="B63" s="58"/>
      <c r="C63" s="54" t="s">
        <v>101</v>
      </c>
      <c r="D63" s="55"/>
      <c r="E63" s="13" t="s">
        <v>100</v>
      </c>
      <c r="F63" s="56">
        <f>F27+F22+F28+F42</f>
        <v>180</v>
      </c>
      <c r="G63" s="56">
        <f>G27+G22+G28+G42</f>
        <v>132</v>
      </c>
      <c r="H63" s="56">
        <f>H27+H22+H28+H42</f>
        <v>48</v>
      </c>
      <c r="I63" s="74">
        <f>I27+I22+I28+I42</f>
        <v>10</v>
      </c>
      <c r="J63" s="13"/>
      <c r="K63" s="67"/>
      <c r="L63" s="13"/>
      <c r="M63" s="13"/>
      <c r="N63" s="13"/>
      <c r="O63" s="13"/>
      <c r="P63" s="13"/>
      <c r="Q63" s="96"/>
      <c r="R63" s="97"/>
      <c r="S63" s="79"/>
    </row>
    <row r="64" s="1" customFormat="1" ht="15" customHeight="1" spans="1:19">
      <c r="A64" s="59"/>
      <c r="B64" s="60"/>
      <c r="C64" s="17" t="s">
        <v>95</v>
      </c>
      <c r="D64" s="17"/>
      <c r="E64" s="17"/>
      <c r="F64" s="56">
        <f>SUM(F62:F63)</f>
        <v>420</v>
      </c>
      <c r="G64" s="56">
        <f>SUM(G62:G63)</f>
        <v>372</v>
      </c>
      <c r="H64" s="56">
        <f>SUM(H62:H63)</f>
        <v>48</v>
      </c>
      <c r="I64" s="74">
        <f>SUM(I62:I63)</f>
        <v>25</v>
      </c>
      <c r="J64" s="13"/>
      <c r="K64" s="67"/>
      <c r="L64" s="13"/>
      <c r="M64" s="13"/>
      <c r="N64" s="13"/>
      <c r="O64" s="13"/>
      <c r="P64" s="13"/>
      <c r="Q64" s="96"/>
      <c r="R64" s="97"/>
      <c r="S64" s="79"/>
    </row>
    <row r="65" s="1" customFormat="1" ht="15" customHeight="1" spans="1:19">
      <c r="A65" s="24" t="s">
        <v>102</v>
      </c>
      <c r="B65" s="24"/>
      <c r="C65" s="24"/>
      <c r="D65" s="24"/>
      <c r="E65" s="19" t="s">
        <v>103</v>
      </c>
      <c r="F65" s="19"/>
      <c r="G65" s="19"/>
      <c r="H65" s="19"/>
      <c r="I65" s="64">
        <v>24</v>
      </c>
      <c r="J65" s="13"/>
      <c r="K65" s="67"/>
      <c r="L65" s="13"/>
      <c r="M65" s="13"/>
      <c r="N65" s="13"/>
      <c r="O65" s="13"/>
      <c r="P65" s="13"/>
      <c r="Q65" s="96"/>
      <c r="R65" s="97"/>
      <c r="S65" s="79"/>
    </row>
    <row r="66" s="1" customFormat="1" ht="15" customHeight="1" spans="1:19">
      <c r="A66" s="99" t="s">
        <v>104</v>
      </c>
      <c r="B66" s="100"/>
      <c r="C66" s="100"/>
      <c r="D66" s="101"/>
      <c r="E66" s="102" t="s">
        <v>55</v>
      </c>
      <c r="F66" s="103"/>
      <c r="G66" s="103"/>
      <c r="H66" s="103"/>
      <c r="I66" s="109">
        <v>2</v>
      </c>
      <c r="J66" s="103"/>
      <c r="K66" s="103"/>
      <c r="L66" s="103"/>
      <c r="M66" s="103"/>
      <c r="N66" s="103"/>
      <c r="O66" s="103"/>
      <c r="P66" s="103"/>
      <c r="Q66" s="96"/>
      <c r="R66" s="97"/>
      <c r="S66" s="79"/>
    </row>
    <row r="67" s="1" customFormat="1" ht="15" customHeight="1" spans="1:19">
      <c r="A67" s="104" t="s">
        <v>54</v>
      </c>
      <c r="B67" s="105"/>
      <c r="C67" s="105"/>
      <c r="D67" s="106"/>
      <c r="E67" s="13" t="s">
        <v>55</v>
      </c>
      <c r="F67" s="13"/>
      <c r="G67" s="13"/>
      <c r="H67" s="13"/>
      <c r="I67" s="67">
        <v>2.5</v>
      </c>
      <c r="J67" s="13"/>
      <c r="K67" s="67"/>
      <c r="L67" s="13"/>
      <c r="M67" s="13"/>
      <c r="N67" s="13"/>
      <c r="O67" s="13"/>
      <c r="P67" s="13"/>
      <c r="Q67" s="96"/>
      <c r="R67" s="97"/>
      <c r="S67" s="79"/>
    </row>
    <row r="68" s="1" customFormat="1" ht="15" customHeight="1" spans="1:19">
      <c r="A68" s="107" t="s">
        <v>105</v>
      </c>
      <c r="B68" s="107"/>
      <c r="C68" s="107"/>
      <c r="D68" s="107"/>
      <c r="E68" s="13" t="s">
        <v>55</v>
      </c>
      <c r="F68" s="56"/>
      <c r="G68" s="56"/>
      <c r="H68" s="56"/>
      <c r="I68" s="74">
        <v>3</v>
      </c>
      <c r="J68" s="13"/>
      <c r="K68" s="67"/>
      <c r="L68" s="13"/>
      <c r="M68" s="13"/>
      <c r="N68" s="13"/>
      <c r="O68" s="13"/>
      <c r="P68" s="13"/>
      <c r="Q68" s="96"/>
      <c r="R68" s="97"/>
      <c r="S68" s="79"/>
    </row>
    <row r="69" s="1" customFormat="1" ht="15" customHeight="1" spans="1:19">
      <c r="A69" s="13" t="s">
        <v>106</v>
      </c>
      <c r="B69" s="13"/>
      <c r="C69" s="17" t="s">
        <v>107</v>
      </c>
      <c r="D69" s="17"/>
      <c r="E69" s="17"/>
      <c r="F69" s="13">
        <f>F59+F62+F63+F65+F67+F68</f>
        <v>2494</v>
      </c>
      <c r="G69" s="13">
        <f t="shared" ref="G69:H69" si="2">G59+G62+G63+G65+G67+G68</f>
        <v>1533</v>
      </c>
      <c r="H69" s="13">
        <f t="shared" si="2"/>
        <v>961</v>
      </c>
      <c r="I69" s="82">
        <f>I59+I62+I63+I65+I66+I67+I68</f>
        <v>159.5</v>
      </c>
      <c r="J69" s="13"/>
      <c r="K69" s="67"/>
      <c r="L69" s="13"/>
      <c r="M69" s="13"/>
      <c r="N69" s="13"/>
      <c r="O69" s="13"/>
      <c r="P69" s="13"/>
      <c r="Q69" s="96"/>
      <c r="R69" s="97"/>
      <c r="S69" s="79"/>
    </row>
    <row r="70" s="1" customFormat="1" ht="15" customHeight="1" spans="1:19">
      <c r="A70" s="13"/>
      <c r="B70" s="13"/>
      <c r="C70" s="17" t="s">
        <v>96</v>
      </c>
      <c r="D70" s="17"/>
      <c r="E70" s="17"/>
      <c r="F70" s="51" t="s">
        <v>108</v>
      </c>
      <c r="G70" s="51"/>
      <c r="H70" s="51"/>
      <c r="I70" s="110"/>
      <c r="J70" s="77"/>
      <c r="K70" s="74"/>
      <c r="L70" s="56"/>
      <c r="M70" s="56"/>
      <c r="N70" s="56"/>
      <c r="O70" s="56"/>
      <c r="P70" s="56"/>
      <c r="Q70" s="111"/>
      <c r="R70" s="112"/>
      <c r="S70" s="79"/>
    </row>
    <row r="71" ht="48" customHeight="1" spans="1:19">
      <c r="A71" s="108" t="s">
        <v>109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86"/>
    </row>
  </sheetData>
  <mergeCells count="56">
    <mergeCell ref="A1:R1"/>
    <mergeCell ref="F2:H2"/>
    <mergeCell ref="J2:R2"/>
    <mergeCell ref="J3:L3"/>
    <mergeCell ref="M3:N3"/>
    <mergeCell ref="O3:P3"/>
    <mergeCell ref="Q3:R3"/>
    <mergeCell ref="J4:K4"/>
    <mergeCell ref="Q4:R4"/>
    <mergeCell ref="J6:R6"/>
    <mergeCell ref="C23:D23"/>
    <mergeCell ref="C24:E24"/>
    <mergeCell ref="C25:E25"/>
    <mergeCell ref="G25:H25"/>
    <mergeCell ref="C29:E29"/>
    <mergeCell ref="C30:E30"/>
    <mergeCell ref="G30:H30"/>
    <mergeCell ref="C43:E43"/>
    <mergeCell ref="C44:E44"/>
    <mergeCell ref="G44:H44"/>
    <mergeCell ref="C57:E57"/>
    <mergeCell ref="C58:E58"/>
    <mergeCell ref="G58:H58"/>
    <mergeCell ref="C59:E59"/>
    <mergeCell ref="C60:E60"/>
    <mergeCell ref="F60:H60"/>
    <mergeCell ref="C61:I61"/>
    <mergeCell ref="C62:D62"/>
    <mergeCell ref="C63:D63"/>
    <mergeCell ref="C64:E64"/>
    <mergeCell ref="A65:D65"/>
    <mergeCell ref="A66:D66"/>
    <mergeCell ref="A67:D67"/>
    <mergeCell ref="A68:D68"/>
    <mergeCell ref="C69:E69"/>
    <mergeCell ref="C70:E70"/>
    <mergeCell ref="F70:H70"/>
    <mergeCell ref="A71:R71"/>
    <mergeCell ref="A7:A30"/>
    <mergeCell ref="A31:A58"/>
    <mergeCell ref="B7:B25"/>
    <mergeCell ref="B26:B30"/>
    <mergeCell ref="B31:B44"/>
    <mergeCell ref="B45:B58"/>
    <mergeCell ref="C2:C6"/>
    <mergeCell ref="D2:D6"/>
    <mergeCell ref="E2:E6"/>
    <mergeCell ref="F3:F6"/>
    <mergeCell ref="G3:G6"/>
    <mergeCell ref="H3:H6"/>
    <mergeCell ref="I2:I6"/>
    <mergeCell ref="A2:B6"/>
    <mergeCell ref="A59:B61"/>
    <mergeCell ref="A62:B64"/>
    <mergeCell ref="A69:B70"/>
    <mergeCell ref="Q31:R70"/>
  </mergeCells>
  <printOptions horizontalCentered="1"/>
  <pageMargins left="0.196850393700787" right="0.196850393700787" top="0.590551181102362" bottom="0.590551181102362" header="0.118110236220472" footer="0.118110236220472"/>
  <pageSetup paperSize="9" orientation="portrait"/>
  <headerFooter alignWithMargins="0"/>
  <rowBreaks count="1" manualBreakCount="1">
    <brk id="4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进程（修改版）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毛星宁</cp:lastModifiedBy>
  <cp:revision>1</cp:revision>
  <dcterms:created xsi:type="dcterms:W3CDTF">2008-04-15T13:51:00Z</dcterms:created>
  <cp:lastPrinted>2022-11-25T04:33:00Z</cp:lastPrinted>
  <dcterms:modified xsi:type="dcterms:W3CDTF">2022-11-28T08:39:48Z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38B491849D9341CEB30A288A6CB0B2F3</vt:lpwstr>
  </property>
</Properties>
</file>