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<sst xmlns="http://schemas.openxmlformats.org/spreadsheetml/2006/main" count="139" uniqueCount="110">
  <si>
    <t>广西医科大学四年制公共事业管理专业(社会医疗保障方向）教学进程表</t>
  </si>
  <si>
    <t>类别</t>
  </si>
  <si>
    <t>序号</t>
  </si>
  <si>
    <t>课程名称</t>
  </si>
  <si>
    <t>授课学期</t>
  </si>
  <si>
    <t>学时数</t>
  </si>
  <si>
    <t>学分</t>
  </si>
  <si>
    <t>按学年及学期分配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</si>
  <si>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</si>
  <si>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</si>
  <si>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</si>
  <si>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</si>
  <si>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</si>
  <si>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</si>
  <si>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</si>
  <si>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学期</t>
  </si>
  <si>
    <t>2周</t>
  </si>
  <si>
    <t>16周</t>
  </si>
  <si>
    <t>周学时数</t>
  </si>
  <si>
    <t>基础阶段课程</t>
  </si>
  <si>
    <t>思德修养·人文素质·行为科学</t>
  </si>
  <si>
    <t>军事理论</t>
  </si>
  <si>
    <t>英语</t>
  </si>
  <si>
    <t>1～4</t>
  </si>
  <si>
    <t>体育</t>
  </si>
  <si>
    <t>1～8</t>
  </si>
  <si>
    <t>大学生心理健康教育</t>
  </si>
  <si>
    <t>1～2</t>
  </si>
  <si>
    <t>调整学分为2.0</t>
  </si>
  <si>
    <t>大学生安全教育</t>
  </si>
  <si>
    <t>改授课学期</t>
  </si>
  <si>
    <t>劳动教育</t>
  </si>
  <si>
    <t>1～5</t>
  </si>
  <si>
    <t>创业基础</t>
  </si>
  <si>
    <t>2～4</t>
  </si>
  <si>
    <t>大学生职业发展与就业指导</t>
  </si>
  <si>
    <t>形势与政策</t>
  </si>
  <si>
    <t>思想道德与法治</t>
  </si>
  <si>
    <t>中国近现代史纲要</t>
  </si>
  <si>
    <t>毛泽东思想和中国特色社会主义理论体系概论</t>
  </si>
  <si>
    <t>习近平新时代中国特色社会主义思想概论</t>
  </si>
  <si>
    <t>马克思主义基本原理</t>
  </si>
  <si>
    <t>社会学概论（限选）</t>
  </si>
  <si>
    <t>批判性思维与道德推理（限选）</t>
  </si>
  <si>
    <t>3～4</t>
  </si>
  <si>
    <t>人际沟通与礼仪（限选）</t>
  </si>
  <si>
    <t>应用文写作（限选）</t>
  </si>
  <si>
    <t>小计</t>
  </si>
  <si>
    <t>占必修课百分比 理论：实践</t>
  </si>
  <si>
    <t>1:0.68</t>
  </si>
  <si>
    <t>自然科学</t>
  </si>
  <si>
    <t>高等数学</t>
  </si>
  <si>
    <t>毕业实习及毕业论文</t>
  </si>
  <si>
    <t>基础医学概论（限选）</t>
  </si>
  <si>
    <t>计算机应用基础（限选）</t>
  </si>
  <si>
    <t>临床医学概论（限选）</t>
  </si>
  <si>
    <t>0</t>
  </si>
  <si>
    <t>专业课程</t>
  </si>
  <si>
    <t>专业基础课程</t>
  </si>
  <si>
    <t>公共管理学</t>
  </si>
  <si>
    <t>管理学基础</t>
  </si>
  <si>
    <t>经济学原理</t>
  </si>
  <si>
    <t>法学概论</t>
  </si>
  <si>
    <t>公共政策概论</t>
  </si>
  <si>
    <t>社会统计学（含统计软件应用）</t>
  </si>
  <si>
    <t>公共伦理学</t>
  </si>
  <si>
    <t>社会保障研究方法</t>
  </si>
  <si>
    <t>计量经济学</t>
  </si>
  <si>
    <t>政治学原理</t>
  </si>
  <si>
    <t>1:0.43</t>
  </si>
  <si>
    <t>专业核心课程</t>
  </si>
  <si>
    <t>行政管理学</t>
  </si>
  <si>
    <t>社会保障概论</t>
  </si>
  <si>
    <t>劳动经济学</t>
  </si>
  <si>
    <t>公共部门人力资源管理</t>
  </si>
  <si>
    <t>会计学原理与实务</t>
  </si>
  <si>
    <t>组织行为学</t>
  </si>
  <si>
    <t>应急管理学</t>
  </si>
  <si>
    <t>社会福利与社会救济</t>
  </si>
  <si>
    <t>养老保险学</t>
  </si>
  <si>
    <t>社会保障基金管理</t>
  </si>
  <si>
    <t>社会保障软件实训</t>
  </si>
  <si>
    <t>健康保险学</t>
  </si>
  <si>
    <t>劳动与社会保障法</t>
  </si>
  <si>
    <t>财政学</t>
  </si>
  <si>
    <t>医疗保障学</t>
  </si>
  <si>
    <t>非政府组织管理</t>
  </si>
  <si>
    <t>金融学</t>
  </si>
  <si>
    <t>社会保障国际比较</t>
  </si>
  <si>
    <t>市场营销学</t>
  </si>
  <si>
    <t>论文写作</t>
  </si>
  <si>
    <t>1:0.37</t>
  </si>
  <si>
    <t>必修课</t>
  </si>
  <si>
    <t>理论、实践、学分总计</t>
  </si>
  <si>
    <t>理论：实践</t>
  </si>
  <si>
    <t>1:0.48</t>
  </si>
  <si>
    <t>选修课</t>
  </si>
  <si>
    <t>任选课</t>
  </si>
  <si>
    <t>1～6</t>
  </si>
  <si>
    <t>限选课</t>
  </si>
  <si>
    <t>毕业实习/毕业论文</t>
  </si>
  <si>
    <t>7～8</t>
  </si>
  <si>
    <t>军事技能</t>
  </si>
  <si>
    <t>机动</t>
  </si>
  <si>
    <t>社会实践</t>
  </si>
  <si>
    <t>创新创业素质拓展</t>
  </si>
  <si>
    <t>合计</t>
  </si>
  <si>
    <t>总学时、总学分</t>
  </si>
  <si>
    <t>1:0.59</t>
  </si>
  <si>
    <t>说明：第7学期上课时间安排为1-10周，第11-12周考试；第13周开始毕业实习。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</si>
</sst>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  <numFmt numFmtId="178" formatCode="0.0_);[Red]\(0.0\)"/>
    <numFmt numFmtId="179" formatCode="0.0;[Red]0.0"/>
  </numFmts>
  <fonts count="3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9"/>
      <color rgb="FF000000"/>
      <name val="宋体"/>
      <charset val="134"/>
    </font>
    <font>
      <sz val="8"/>
      <color rgb="FF000000"/>
      <name val="宋体"/>
      <charset val="134"/>
    </font>
    <font>
      <sz val="7.5"/>
      <color rgb="FF000000"/>
      <name val="宋体"/>
      <charset val="134"/>
    </font>
    <font>
      <sz val="8"/>
      <name val="宋体"/>
      <charset val="134"/>
    </font>
    <font>
      <sz val="8"/>
      <name val="宋体"/>
      <charset val="134"/>
      <scheme val="minor"/>
    </font>
    <font>
      <sz val="8"/>
      <color rgb="FFFF0000"/>
      <name val="宋体"/>
      <charset val="134"/>
      <scheme val="minor"/>
    </font>
    <font>
      <sz val="8"/>
      <color theme="1"/>
      <name val="宋体"/>
      <charset val="134"/>
    </font>
    <font>
      <sz val="8"/>
      <color rgb="FFFF0000"/>
      <name val="宋体"/>
      <charset val="134"/>
    </font>
    <font>
      <sz val="6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6" fillId="11" borderId="8" applyNumberFormat="0" applyAlignment="0" applyProtection="0">
      <alignment vertical="center"/>
    </xf>
    <xf numFmtId="0" fontId="27" fillId="12" borderId="13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2" fillId="0" borderId="0"/>
    <xf numFmtId="0" fontId="32" fillId="0" borderId="0"/>
  </cellStyleXfs>
  <cellXfs count="54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7" fillId="0" borderId="1" xfId="50" applyNumberFormat="1" applyFont="1" applyFill="1" applyBorder="1" applyAlignment="1">
      <alignment horizontal="center" vertical="center" wrapText="1"/>
    </xf>
    <xf numFmtId="0" fontId="7" fillId="0" borderId="1" xfId="5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179" fontId="11" fillId="0" borderId="1" xfId="0" applyNumberFormat="1" applyFont="1" applyFill="1" applyBorder="1" applyAlignment="1">
      <alignment horizontal="center" vertical="center" wrapText="1"/>
    </xf>
    <xf numFmtId="177" fontId="7" fillId="0" borderId="1" xfId="50" applyNumberFormat="1" applyFont="1" applyFill="1" applyBorder="1" applyAlignment="1">
      <alignment horizontal="center" vertical="center"/>
    </xf>
    <xf numFmtId="177" fontId="7" fillId="0" borderId="1" xfId="50" applyNumberFormat="1" applyFont="1" applyFill="1" applyBorder="1" applyAlignment="1">
      <alignment horizontal="center" vertical="center" wrapText="1"/>
    </xf>
    <xf numFmtId="177" fontId="8" fillId="0" borderId="0" xfId="0" applyNumberFormat="1" applyFont="1" applyFill="1" applyBorder="1" applyAlignment="1">
      <alignment horizontal="center" vertical="center"/>
    </xf>
    <xf numFmtId="177" fontId="7" fillId="0" borderId="1" xfId="49" applyNumberFormat="1" applyFont="1" applyFill="1" applyBorder="1" applyAlignment="1">
      <alignment horizontal="center" vertical="center" wrapText="1"/>
    </xf>
    <xf numFmtId="177" fontId="7" fillId="0" borderId="0" xfId="0" applyNumberFormat="1" applyFont="1" applyFill="1" applyAlignment="1">
      <alignment vertical="center"/>
    </xf>
    <xf numFmtId="177" fontId="7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0" fillId="0" borderId="0" xfId="0" applyFill="1">
      <alignment vertical="center"/>
    </xf>
    <xf numFmtId="0" fontId="5" fillId="0" borderId="1" xfId="0" applyFont="1" applyFill="1" applyBorder="1">
      <alignment vertical="center"/>
    </xf>
    <xf numFmtId="179" fontId="7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textRotation="255" wrapText="1"/>
    </xf>
    <xf numFmtId="0" fontId="9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 19" xfId="49"/>
    <cellStyle name="常规 5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2"/>
  <sheetViews>
    <sheetView tabSelected="1" topLeftCell="A43" workbookViewId="0">
      <selection activeCell="O70" sqref="A3:S80"/>
    </sheetView>
  </sheetViews>
  <sheetFormatPr defaultColWidth="8.86666666666667" defaultRowHeight="13.5"/>
  <cols>
    <col min="1" max="1" width="2.75833333333333" customWidth="1"/>
    <col min="2" max="2" width="2.625" customWidth="1"/>
    <col min="3" max="3" width="3.86666666666667" customWidth="1"/>
    <col min="4" max="4" width="14.4666666666667" customWidth="1"/>
    <col min="5" max="5" width="4.625" customWidth="1"/>
    <col min="6" max="8" width="4.375" customWidth="1"/>
    <col min="9" max="9" width="5.125" customWidth="1"/>
    <col min="10" max="10" width="2.875" customWidth="1"/>
    <col min="11" max="16" width="4.375" customWidth="1"/>
    <col min="17" max="18" width="3.625" customWidth="1"/>
    <col min="19" max="19" width="16.2583333333333" customWidth="1"/>
  </cols>
  <sheetData>
    <row r="1" ht="40.05" customHeight="1" spans="1:18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ht="15.95" customHeight="1" spans="2:2">
      <c r="B2" s="4"/>
    </row>
    <row r="3" ht="15.95" customHeight="1" spans="1:19">
      <c r="A3" s="5" t="s">
        <v>1</v>
      </c>
      <c r="B3" s="5"/>
      <c r="C3" s="5" t="s">
        <v>2</v>
      </c>
      <c r="D3" s="5" t="s">
        <v>3</v>
      </c>
      <c r="E3" s="5" t="s">
        <v>4</v>
      </c>
      <c r="F3" s="5" t="s">
        <v>5</v>
      </c>
      <c r="G3" s="5"/>
      <c r="H3" s="5"/>
      <c r="I3" s="5" t="s">
        <v>6</v>
      </c>
      <c r="J3" s="5" t="s">
        <v>7</v>
      </c>
      <c r="K3" s="5"/>
      <c r="L3" s="5"/>
      <c r="M3" s="5"/>
      <c r="N3" s="5"/>
      <c r="O3" s="5"/>
      <c r="P3" s="5"/>
      <c r="Q3" s="5"/>
      <c r="R3" s="5"/>
      <c r="S3" s="39"/>
    </row>
    <row r="4" ht="15.95" customHeight="1" spans="1:19">
      <c r="A4" s="5"/>
      <c r="B4" s="5"/>
      <c r="C4" s="5"/>
      <c r="D4" s="5"/>
      <c r="E4" s="5"/>
      <c r="F4" s="5" t="s">
        <v>8</v>
      </c>
      <c r="G4" s="5" t="s">
        <v>9</v>
      </c>
      <c r="H4" s="5" t="s">
        <v>10</v>
      </c>
      <c r="I4" s="5"/>
      <c r="J4" s="5" t="s">
        <v>11</v>
      </c>
      <c r="K4" s="5"/>
      <c r="L4" s="5"/>
      <c r="M4" s="5" t="s">
        <v>12</v>
      </c>
      <c r="N4" s="5"/>
      <c r="O4" s="5" t="s">
        <v>13</v>
      </c>
      <c r="P4" s="5"/>
      <c r="Q4" s="5" t="s">
        <v>14</v>
      </c>
      <c r="R4" s="5"/>
      <c r="S4" s="39"/>
    </row>
    <row r="5" ht="15.95" customHeight="1" spans="1:19">
      <c r="A5" s="5"/>
      <c r="B5" s="5"/>
      <c r="C5" s="5"/>
      <c r="D5" s="5"/>
      <c r="E5" s="5"/>
      <c r="F5" s="5"/>
      <c r="G5" s="5"/>
      <c r="H5" s="5"/>
      <c r="I5" s="5"/>
      <c r="J5" s="5">
        <v>1</v>
      </c>
      <c r="K5" s="5"/>
      <c r="L5" s="5">
        <v>2</v>
      </c>
      <c r="M5" s="5">
        <v>3</v>
      </c>
      <c r="N5" s="5">
        <v>4</v>
      </c>
      <c r="O5" s="5">
        <v>5</v>
      </c>
      <c r="P5" s="5">
        <v>6</v>
      </c>
      <c r="Q5" s="5">
        <v>7</v>
      </c>
      <c r="R5" s="5">
        <v>8</v>
      </c>
      <c r="S5" s="39"/>
    </row>
    <row r="6" spans="1:19">
      <c r="A6" s="5"/>
      <c r="B6" s="5"/>
      <c r="C6" s="5"/>
      <c r="D6" s="5"/>
      <c r="E6" s="5"/>
      <c r="F6" s="5"/>
      <c r="G6" s="5"/>
      <c r="H6" s="5"/>
      <c r="I6" s="5"/>
      <c r="J6" s="5" t="s">
        <v>15</v>
      </c>
      <c r="K6" s="5"/>
      <c r="L6" s="5" t="s">
        <v>15</v>
      </c>
      <c r="M6" s="5" t="s">
        <v>15</v>
      </c>
      <c r="N6" s="5" t="s">
        <v>15</v>
      </c>
      <c r="O6" s="5" t="s">
        <v>15</v>
      </c>
      <c r="P6" s="5" t="s">
        <v>15</v>
      </c>
      <c r="Q6" s="5" t="s">
        <v>15</v>
      </c>
      <c r="R6" s="5" t="s">
        <v>15</v>
      </c>
      <c r="S6" s="39"/>
    </row>
    <row r="7" ht="15.95" customHeight="1" spans="1:19">
      <c r="A7" s="5"/>
      <c r="B7" s="5"/>
      <c r="C7" s="5"/>
      <c r="D7" s="5"/>
      <c r="E7" s="5"/>
      <c r="F7" s="5"/>
      <c r="G7" s="5"/>
      <c r="H7" s="5"/>
      <c r="I7" s="5"/>
      <c r="J7" s="5" t="s">
        <v>16</v>
      </c>
      <c r="K7" s="5" t="s">
        <v>17</v>
      </c>
      <c r="L7" s="5" t="s">
        <v>17</v>
      </c>
      <c r="M7" s="5" t="s">
        <v>17</v>
      </c>
      <c r="N7" s="5" t="s">
        <v>17</v>
      </c>
      <c r="O7" s="5" t="s">
        <v>17</v>
      </c>
      <c r="P7" s="5" t="s">
        <v>17</v>
      </c>
      <c r="Q7" s="5" t="s">
        <v>17</v>
      </c>
      <c r="R7" s="5" t="s">
        <v>17</v>
      </c>
      <c r="S7" s="39"/>
    </row>
    <row r="8" ht="15.95" customHeight="1" spans="1:19">
      <c r="A8" s="5"/>
      <c r="B8" s="5"/>
      <c r="C8" s="5"/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/>
      <c r="O8" s="5"/>
      <c r="P8" s="5"/>
      <c r="Q8" s="5"/>
      <c r="R8" s="5"/>
      <c r="S8" s="39"/>
    </row>
    <row r="9" spans="1:19">
      <c r="A9" s="6" t="s">
        <v>19</v>
      </c>
      <c r="B9" s="7" t="s">
        <v>20</v>
      </c>
      <c r="C9" s="8">
        <v>1</v>
      </c>
      <c r="D9" s="9" t="s">
        <v>21</v>
      </c>
      <c r="E9" s="10">
        <v>1</v>
      </c>
      <c r="F9" s="8">
        <v>36</v>
      </c>
      <c r="G9" s="8">
        <v>36</v>
      </c>
      <c r="H9" s="8">
        <v>0</v>
      </c>
      <c r="I9" s="8">
        <v>2</v>
      </c>
      <c r="J9" s="27"/>
      <c r="K9" s="27">
        <v>2</v>
      </c>
      <c r="L9" s="27"/>
      <c r="M9" s="27"/>
      <c r="N9" s="27"/>
      <c r="O9" s="27"/>
      <c r="P9" s="27"/>
      <c r="Q9" s="43"/>
      <c r="R9" s="43"/>
      <c r="S9" s="39"/>
    </row>
    <row r="10" spans="1:19">
      <c r="A10" s="6"/>
      <c r="B10" s="7"/>
      <c r="C10" s="8">
        <v>2</v>
      </c>
      <c r="D10" s="11" t="s">
        <v>22</v>
      </c>
      <c r="E10" s="10" t="s">
        <v>23</v>
      </c>
      <c r="F10" s="12">
        <v>216</v>
      </c>
      <c r="G10" s="12">
        <v>130</v>
      </c>
      <c r="H10" s="12">
        <v>86</v>
      </c>
      <c r="I10" s="8">
        <v>11</v>
      </c>
      <c r="J10" s="28"/>
      <c r="K10" s="28">
        <v>3.5</v>
      </c>
      <c r="L10" s="28">
        <v>4</v>
      </c>
      <c r="M10" s="28">
        <v>3</v>
      </c>
      <c r="N10" s="28">
        <v>3</v>
      </c>
      <c r="O10" s="27"/>
      <c r="P10" s="27"/>
      <c r="Q10" s="43"/>
      <c r="R10" s="43"/>
      <c r="S10" s="39"/>
    </row>
    <row r="11" spans="1:19">
      <c r="A11" s="6"/>
      <c r="B11" s="7"/>
      <c r="C11" s="8">
        <v>3</v>
      </c>
      <c r="D11" s="13" t="s">
        <v>24</v>
      </c>
      <c r="E11" s="12" t="s">
        <v>25</v>
      </c>
      <c r="F11" s="12">
        <v>144</v>
      </c>
      <c r="G11" s="12">
        <v>16</v>
      </c>
      <c r="H11" s="12">
        <v>128</v>
      </c>
      <c r="I11" s="29">
        <v>5</v>
      </c>
      <c r="J11" s="28"/>
      <c r="K11" s="28">
        <v>2</v>
      </c>
      <c r="L11" s="28">
        <v>2</v>
      </c>
      <c r="M11" s="28">
        <v>2</v>
      </c>
      <c r="N11" s="28">
        <v>2</v>
      </c>
      <c r="O11" s="27"/>
      <c r="P11" s="27"/>
      <c r="Q11" s="43"/>
      <c r="R11" s="43"/>
      <c r="S11" s="39"/>
    </row>
    <row r="12" spans="1:19">
      <c r="A12" s="6"/>
      <c r="B12" s="7"/>
      <c r="C12" s="8">
        <v>4</v>
      </c>
      <c r="D12" s="11" t="s">
        <v>26</v>
      </c>
      <c r="E12" s="10" t="s">
        <v>27</v>
      </c>
      <c r="F12" s="10">
        <v>32</v>
      </c>
      <c r="G12" s="10">
        <v>14</v>
      </c>
      <c r="H12" s="10">
        <v>18</v>
      </c>
      <c r="I12" s="30">
        <v>2</v>
      </c>
      <c r="J12" s="31"/>
      <c r="K12" s="31">
        <v>1</v>
      </c>
      <c r="L12" s="32">
        <v>1</v>
      </c>
      <c r="M12" s="32"/>
      <c r="N12" s="32"/>
      <c r="O12" s="27"/>
      <c r="P12" s="27"/>
      <c r="Q12" s="43"/>
      <c r="R12" s="43"/>
      <c r="S12" s="44" t="s">
        <v>28</v>
      </c>
    </row>
    <row r="13" spans="1:19">
      <c r="A13" s="6"/>
      <c r="B13" s="7"/>
      <c r="C13" s="8">
        <v>5</v>
      </c>
      <c r="D13" s="11" t="s">
        <v>29</v>
      </c>
      <c r="E13" s="14" t="s">
        <v>27</v>
      </c>
      <c r="F13" s="12">
        <v>24</v>
      </c>
      <c r="G13" s="12">
        <v>18</v>
      </c>
      <c r="H13" s="12">
        <v>6</v>
      </c>
      <c r="I13" s="29">
        <v>1.5</v>
      </c>
      <c r="J13" s="12"/>
      <c r="K13" s="14">
        <v>0.8</v>
      </c>
      <c r="L13" s="14">
        <v>0.8</v>
      </c>
      <c r="M13" s="12"/>
      <c r="N13" s="12"/>
      <c r="O13" s="27"/>
      <c r="P13" s="27"/>
      <c r="Q13" s="43"/>
      <c r="R13" s="43"/>
      <c r="S13" s="44" t="s">
        <v>30</v>
      </c>
    </row>
    <row r="14" spans="1:19">
      <c r="A14" s="6"/>
      <c r="B14" s="7"/>
      <c r="C14" s="8">
        <v>6</v>
      </c>
      <c r="D14" s="11" t="s">
        <v>31</v>
      </c>
      <c r="E14" s="12" t="s">
        <v>32</v>
      </c>
      <c r="F14" s="12">
        <v>32</v>
      </c>
      <c r="G14" s="12">
        <v>6</v>
      </c>
      <c r="H14" s="12">
        <v>26</v>
      </c>
      <c r="I14" s="29">
        <v>1</v>
      </c>
      <c r="J14" s="28"/>
      <c r="K14" s="28">
        <v>0.2</v>
      </c>
      <c r="L14" s="28">
        <v>0.2</v>
      </c>
      <c r="M14" s="28">
        <v>0.2</v>
      </c>
      <c r="N14" s="28">
        <v>0.2</v>
      </c>
      <c r="O14" s="28">
        <v>0.2</v>
      </c>
      <c r="P14" s="28"/>
      <c r="Q14" s="43"/>
      <c r="R14" s="43"/>
      <c r="S14" s="39"/>
    </row>
    <row r="15" spans="1:19">
      <c r="A15" s="6"/>
      <c r="B15" s="7"/>
      <c r="C15" s="8">
        <v>7</v>
      </c>
      <c r="D15" s="11" t="s">
        <v>33</v>
      </c>
      <c r="E15" s="12" t="s">
        <v>34</v>
      </c>
      <c r="F15" s="12">
        <v>32</v>
      </c>
      <c r="G15" s="12">
        <v>16</v>
      </c>
      <c r="H15" s="12">
        <v>16</v>
      </c>
      <c r="I15" s="29">
        <v>1.5</v>
      </c>
      <c r="J15" s="28"/>
      <c r="K15" s="28"/>
      <c r="L15" s="28">
        <v>1</v>
      </c>
      <c r="M15" s="28">
        <v>0.5</v>
      </c>
      <c r="N15" s="28">
        <v>0.5</v>
      </c>
      <c r="O15" s="28"/>
      <c r="P15" s="28"/>
      <c r="Q15" s="43"/>
      <c r="R15" s="43"/>
      <c r="S15" s="39"/>
    </row>
    <row r="16" ht="21" spans="1:19">
      <c r="A16" s="6"/>
      <c r="B16" s="7"/>
      <c r="C16" s="8">
        <v>8</v>
      </c>
      <c r="D16" s="11" t="s">
        <v>35</v>
      </c>
      <c r="E16" s="12" t="s">
        <v>32</v>
      </c>
      <c r="F16" s="12">
        <v>38</v>
      </c>
      <c r="G16" s="12">
        <v>16</v>
      </c>
      <c r="H16" s="12">
        <v>22</v>
      </c>
      <c r="I16" s="29">
        <v>1.5</v>
      </c>
      <c r="J16" s="28"/>
      <c r="K16" s="28">
        <v>0.8</v>
      </c>
      <c r="L16" s="33"/>
      <c r="M16" s="28"/>
      <c r="N16" s="33"/>
      <c r="O16" s="28">
        <v>1.5</v>
      </c>
      <c r="P16" s="28"/>
      <c r="Q16" s="43"/>
      <c r="R16" s="43"/>
      <c r="S16" s="39"/>
    </row>
    <row r="17" spans="1:19">
      <c r="A17" s="6"/>
      <c r="B17" s="7"/>
      <c r="C17" s="8">
        <v>9</v>
      </c>
      <c r="D17" s="11" t="s">
        <v>36</v>
      </c>
      <c r="E17" s="10" t="s">
        <v>25</v>
      </c>
      <c r="F17" s="10">
        <v>36</v>
      </c>
      <c r="G17" s="10">
        <v>36</v>
      </c>
      <c r="H17" s="10">
        <v>0</v>
      </c>
      <c r="I17" s="27">
        <v>2</v>
      </c>
      <c r="J17" s="31"/>
      <c r="K17" s="31">
        <v>0.5</v>
      </c>
      <c r="L17" s="31">
        <v>0.5</v>
      </c>
      <c r="M17" s="31">
        <v>0.5</v>
      </c>
      <c r="N17" s="31">
        <v>0.5</v>
      </c>
      <c r="O17" s="31">
        <v>0.5</v>
      </c>
      <c r="P17" s="31">
        <v>0.5</v>
      </c>
      <c r="Q17" s="31">
        <v>0.5</v>
      </c>
      <c r="R17" s="31">
        <v>0.5</v>
      </c>
      <c r="S17" s="39"/>
    </row>
    <row r="18" spans="1:19">
      <c r="A18" s="6"/>
      <c r="B18" s="7"/>
      <c r="C18" s="8">
        <v>10</v>
      </c>
      <c r="D18" s="13" t="s">
        <v>37</v>
      </c>
      <c r="E18" s="12">
        <v>1</v>
      </c>
      <c r="F18" s="12">
        <v>48</v>
      </c>
      <c r="G18" s="12">
        <v>41</v>
      </c>
      <c r="H18" s="12">
        <v>7</v>
      </c>
      <c r="I18" s="28">
        <v>3</v>
      </c>
      <c r="J18" s="28"/>
      <c r="K18" s="28">
        <v>3</v>
      </c>
      <c r="L18" s="28"/>
      <c r="M18" s="31"/>
      <c r="N18" s="31"/>
      <c r="O18" s="31"/>
      <c r="P18" s="31"/>
      <c r="Q18" s="43"/>
      <c r="R18" s="43"/>
      <c r="S18" s="39"/>
    </row>
    <row r="19" spans="1:19">
      <c r="A19" s="6"/>
      <c r="B19" s="7"/>
      <c r="C19" s="8">
        <v>11</v>
      </c>
      <c r="D19" s="13" t="s">
        <v>38</v>
      </c>
      <c r="E19" s="12">
        <v>2</v>
      </c>
      <c r="F19" s="12">
        <v>48</v>
      </c>
      <c r="G19" s="12">
        <v>41</v>
      </c>
      <c r="H19" s="12">
        <v>7</v>
      </c>
      <c r="I19" s="28">
        <v>3</v>
      </c>
      <c r="J19" s="28"/>
      <c r="K19" s="28"/>
      <c r="L19" s="28">
        <v>3</v>
      </c>
      <c r="M19" s="28"/>
      <c r="N19" s="28"/>
      <c r="O19" s="28"/>
      <c r="P19" s="34"/>
      <c r="Q19" s="43"/>
      <c r="R19" s="43"/>
      <c r="S19" s="39"/>
    </row>
    <row r="20" ht="21" spans="1:19">
      <c r="A20" s="6"/>
      <c r="B20" s="7"/>
      <c r="C20" s="8">
        <v>12</v>
      </c>
      <c r="D20" s="13" t="s">
        <v>39</v>
      </c>
      <c r="E20" s="12">
        <v>3</v>
      </c>
      <c r="F20" s="12">
        <v>48</v>
      </c>
      <c r="G20" s="12">
        <v>41</v>
      </c>
      <c r="H20" s="12">
        <v>7</v>
      </c>
      <c r="I20" s="29">
        <v>3</v>
      </c>
      <c r="J20" s="28"/>
      <c r="K20" s="28"/>
      <c r="L20" s="28"/>
      <c r="M20" s="28">
        <v>3</v>
      </c>
      <c r="N20" s="28"/>
      <c r="O20" s="28"/>
      <c r="P20" s="34"/>
      <c r="Q20" s="43"/>
      <c r="R20" s="43"/>
      <c r="S20" s="39"/>
    </row>
    <row r="21" ht="21" spans="1:19">
      <c r="A21" s="6"/>
      <c r="B21" s="7"/>
      <c r="C21" s="8">
        <v>13</v>
      </c>
      <c r="D21" s="12" t="s">
        <v>40</v>
      </c>
      <c r="E21" s="12">
        <v>5</v>
      </c>
      <c r="F21" s="12">
        <v>48</v>
      </c>
      <c r="G21" s="12">
        <v>41</v>
      </c>
      <c r="H21" s="12">
        <v>7</v>
      </c>
      <c r="I21" s="28">
        <v>3</v>
      </c>
      <c r="J21" s="28"/>
      <c r="K21" s="28"/>
      <c r="L21" s="28"/>
      <c r="M21" s="28"/>
      <c r="N21" s="35"/>
      <c r="O21" s="28">
        <v>3</v>
      </c>
      <c r="P21" s="34"/>
      <c r="Q21" s="43"/>
      <c r="R21" s="43"/>
      <c r="S21" s="39"/>
    </row>
    <row r="22" s="1" customFormat="1" spans="1:19">
      <c r="A22" s="6"/>
      <c r="B22" s="7"/>
      <c r="C22" s="8">
        <v>14</v>
      </c>
      <c r="D22" s="13" t="s">
        <v>41</v>
      </c>
      <c r="E22" s="12">
        <v>4</v>
      </c>
      <c r="F22" s="12">
        <v>48</v>
      </c>
      <c r="G22" s="12">
        <v>41</v>
      </c>
      <c r="H22" s="12">
        <v>7</v>
      </c>
      <c r="I22" s="29">
        <v>3</v>
      </c>
      <c r="J22" s="28"/>
      <c r="K22" s="28"/>
      <c r="L22" s="28"/>
      <c r="M22" s="28"/>
      <c r="N22" s="28">
        <v>3</v>
      </c>
      <c r="O22" s="27"/>
      <c r="P22" s="34"/>
      <c r="Q22" s="43"/>
      <c r="R22" s="43"/>
      <c r="S22" s="39"/>
    </row>
    <row r="23" s="1" customFormat="1" spans="1:19">
      <c r="A23" s="6"/>
      <c r="B23" s="7"/>
      <c r="C23" s="6"/>
      <c r="D23" s="15" t="s">
        <v>42</v>
      </c>
      <c r="E23" s="6">
        <v>1</v>
      </c>
      <c r="F23" s="6">
        <v>36</v>
      </c>
      <c r="G23" s="6">
        <v>30</v>
      </c>
      <c r="H23" s="6">
        <v>6</v>
      </c>
      <c r="I23" s="6">
        <v>2</v>
      </c>
      <c r="J23" s="6"/>
      <c r="K23" s="6">
        <v>2.5</v>
      </c>
      <c r="L23" s="28"/>
      <c r="M23" s="28"/>
      <c r="N23" s="28"/>
      <c r="O23" s="27"/>
      <c r="P23" s="34"/>
      <c r="Q23" s="43"/>
      <c r="R23" s="43"/>
      <c r="S23" s="39"/>
    </row>
    <row r="24" s="1" customFormat="1" ht="21" spans="1:19">
      <c r="A24" s="6"/>
      <c r="B24" s="7"/>
      <c r="C24" s="6"/>
      <c r="D24" s="13" t="s">
        <v>43</v>
      </c>
      <c r="E24" s="12" t="s">
        <v>44</v>
      </c>
      <c r="F24" s="12">
        <v>32</v>
      </c>
      <c r="G24" s="12">
        <v>32</v>
      </c>
      <c r="H24" s="12">
        <v>0</v>
      </c>
      <c r="I24" s="29">
        <v>2</v>
      </c>
      <c r="J24" s="12"/>
      <c r="K24" s="12"/>
      <c r="L24" s="12"/>
      <c r="M24" s="12">
        <v>1</v>
      </c>
      <c r="N24" s="12">
        <v>1</v>
      </c>
      <c r="O24" s="8"/>
      <c r="P24" s="34"/>
      <c r="Q24" s="6"/>
      <c r="R24" s="6"/>
      <c r="S24" s="39"/>
    </row>
    <row r="25" ht="21" spans="1:19">
      <c r="A25" s="6"/>
      <c r="B25" s="7"/>
      <c r="C25" s="6"/>
      <c r="D25" s="13" t="s">
        <v>45</v>
      </c>
      <c r="E25" s="12">
        <v>7</v>
      </c>
      <c r="F25" s="12">
        <v>32</v>
      </c>
      <c r="G25" s="12">
        <v>24</v>
      </c>
      <c r="H25" s="12">
        <v>8</v>
      </c>
      <c r="I25" s="29">
        <v>1.5</v>
      </c>
      <c r="J25" s="28"/>
      <c r="K25" s="28"/>
      <c r="L25" s="28"/>
      <c r="M25" s="28"/>
      <c r="N25" s="28"/>
      <c r="O25" s="27"/>
      <c r="P25" s="34"/>
      <c r="Q25" s="28">
        <v>3</v>
      </c>
      <c r="R25" s="6"/>
      <c r="S25" s="39"/>
    </row>
    <row r="26" spans="1:19">
      <c r="A26" s="6"/>
      <c r="B26" s="7"/>
      <c r="C26" s="6"/>
      <c r="D26" s="16" t="s">
        <v>46</v>
      </c>
      <c r="E26" s="17">
        <v>7</v>
      </c>
      <c r="F26" s="18">
        <v>32</v>
      </c>
      <c r="G26" s="18">
        <v>32</v>
      </c>
      <c r="H26" s="18">
        <v>0</v>
      </c>
      <c r="I26" s="12">
        <v>2</v>
      </c>
      <c r="J26" s="27"/>
      <c r="K26" s="27"/>
      <c r="L26" s="27"/>
      <c r="M26" s="34"/>
      <c r="N26" s="36"/>
      <c r="O26" s="27"/>
      <c r="P26" s="27"/>
      <c r="Q26" s="28">
        <v>3</v>
      </c>
      <c r="R26" s="6"/>
      <c r="S26" s="39"/>
    </row>
    <row r="27" ht="15.95" customHeight="1" spans="1:19">
      <c r="A27" s="6"/>
      <c r="B27" s="7"/>
      <c r="C27" s="15" t="s">
        <v>47</v>
      </c>
      <c r="D27" s="15"/>
      <c r="E27" s="15"/>
      <c r="F27" s="6">
        <f>SUM(F9:F22)</f>
        <v>830</v>
      </c>
      <c r="G27" s="6">
        <f>SUM(G9:G22)</f>
        <v>493</v>
      </c>
      <c r="H27" s="6">
        <f>SUM(H9:H22)</f>
        <v>337</v>
      </c>
      <c r="I27" s="6">
        <f>SUM(I9:I22)</f>
        <v>42.5</v>
      </c>
      <c r="J27" s="37"/>
      <c r="K27" s="37"/>
      <c r="L27" s="37"/>
      <c r="M27" s="37"/>
      <c r="N27" s="37"/>
      <c r="O27" s="37"/>
      <c r="P27" s="37"/>
      <c r="Q27" s="6"/>
      <c r="R27" s="6"/>
      <c r="S27" s="39"/>
    </row>
    <row r="28" spans="1:19">
      <c r="A28" s="6"/>
      <c r="B28" s="7"/>
      <c r="C28" s="19" t="s">
        <v>48</v>
      </c>
      <c r="D28" s="19"/>
      <c r="E28" s="19"/>
      <c r="F28" s="20">
        <f>F27/F79</f>
        <v>0.278243379148508</v>
      </c>
      <c r="G28" s="21" t="s">
        <v>49</v>
      </c>
      <c r="H28" s="21"/>
      <c r="I28" s="20">
        <f>I27/I79</f>
        <v>0.267295597484277</v>
      </c>
      <c r="J28" s="37"/>
      <c r="K28" s="37"/>
      <c r="L28" s="37"/>
      <c r="M28" s="37"/>
      <c r="N28" s="37"/>
      <c r="O28" s="37"/>
      <c r="P28" s="37"/>
      <c r="Q28" s="6"/>
      <c r="R28" s="6"/>
      <c r="S28" s="39"/>
    </row>
    <row r="29" s="1" customFormat="1" spans="1:19">
      <c r="A29" s="6"/>
      <c r="B29" s="7" t="s">
        <v>50</v>
      </c>
      <c r="C29" s="22">
        <v>15</v>
      </c>
      <c r="D29" s="15" t="s">
        <v>51</v>
      </c>
      <c r="E29" s="23">
        <v>3</v>
      </c>
      <c r="F29" s="6">
        <v>32</v>
      </c>
      <c r="G29" s="6">
        <v>32</v>
      </c>
      <c r="H29" s="6">
        <v>0</v>
      </c>
      <c r="I29" s="6">
        <v>2</v>
      </c>
      <c r="J29" s="22"/>
      <c r="K29" s="38"/>
      <c r="L29" s="22"/>
      <c r="M29" s="22">
        <v>2</v>
      </c>
      <c r="N29" s="37"/>
      <c r="O29" s="37"/>
      <c r="P29" s="37"/>
      <c r="Q29" s="6"/>
      <c r="R29" s="45" t="s">
        <v>52</v>
      </c>
      <c r="S29" s="39"/>
    </row>
    <row r="30" s="1" customFormat="1" spans="1:19">
      <c r="A30" s="6"/>
      <c r="B30" s="7"/>
      <c r="C30" s="6"/>
      <c r="D30" s="15" t="s">
        <v>53</v>
      </c>
      <c r="E30" s="22">
        <v>1</v>
      </c>
      <c r="F30" s="6">
        <v>80</v>
      </c>
      <c r="G30" s="6">
        <v>62</v>
      </c>
      <c r="H30" s="6">
        <v>18</v>
      </c>
      <c r="I30" s="6">
        <v>5</v>
      </c>
      <c r="J30" s="22"/>
      <c r="K30" s="22">
        <v>5</v>
      </c>
      <c r="L30" s="22"/>
      <c r="M30" s="22"/>
      <c r="N30" s="37"/>
      <c r="O30" s="37"/>
      <c r="P30" s="37"/>
      <c r="Q30" s="6"/>
      <c r="R30" s="46"/>
      <c r="S30" s="39"/>
    </row>
    <row r="31" ht="21" spans="1:19">
      <c r="A31" s="6"/>
      <c r="B31" s="7"/>
      <c r="C31" s="6"/>
      <c r="D31" s="15" t="s">
        <v>54</v>
      </c>
      <c r="E31" s="22">
        <v>2</v>
      </c>
      <c r="F31" s="22">
        <v>32</v>
      </c>
      <c r="G31" s="22">
        <v>8</v>
      </c>
      <c r="H31" s="22">
        <v>24</v>
      </c>
      <c r="I31" s="6">
        <v>1.5</v>
      </c>
      <c r="J31" s="22"/>
      <c r="K31" s="39"/>
      <c r="L31" s="22">
        <v>2</v>
      </c>
      <c r="M31" s="6"/>
      <c r="N31" s="6"/>
      <c r="O31" s="6"/>
      <c r="P31" s="6"/>
      <c r="Q31" s="6"/>
      <c r="R31" s="46"/>
      <c r="S31" s="39"/>
    </row>
    <row r="32" spans="1:19">
      <c r="A32" s="6"/>
      <c r="B32" s="7"/>
      <c r="C32" s="6"/>
      <c r="D32" s="15" t="s">
        <v>55</v>
      </c>
      <c r="E32" s="22">
        <v>3</v>
      </c>
      <c r="F32" s="6">
        <v>45</v>
      </c>
      <c r="G32" s="6">
        <v>36</v>
      </c>
      <c r="H32" s="6">
        <v>9</v>
      </c>
      <c r="I32" s="6">
        <v>2.5</v>
      </c>
      <c r="J32" s="22"/>
      <c r="K32" s="22"/>
      <c r="L32" s="38"/>
      <c r="M32" s="22">
        <v>3</v>
      </c>
      <c r="N32" s="40"/>
      <c r="O32" s="6"/>
      <c r="P32" s="6"/>
      <c r="Q32" s="6"/>
      <c r="R32" s="46"/>
      <c r="S32" s="39"/>
    </row>
    <row r="33" ht="15.95" customHeight="1" spans="1:19">
      <c r="A33" s="6"/>
      <c r="B33" s="7"/>
      <c r="C33" s="15" t="s">
        <v>47</v>
      </c>
      <c r="D33" s="15"/>
      <c r="E33" s="15"/>
      <c r="F33" s="6">
        <f>F29</f>
        <v>32</v>
      </c>
      <c r="G33" s="6">
        <f>G29</f>
        <v>32</v>
      </c>
      <c r="H33" s="6">
        <f>H29</f>
        <v>0</v>
      </c>
      <c r="I33" s="6">
        <f>I29</f>
        <v>2</v>
      </c>
      <c r="J33" s="6"/>
      <c r="K33" s="6"/>
      <c r="L33" s="6"/>
      <c r="M33" s="6"/>
      <c r="N33" s="6"/>
      <c r="O33" s="6"/>
      <c r="P33" s="6"/>
      <c r="Q33" s="6"/>
      <c r="R33" s="46"/>
      <c r="S33" s="39"/>
    </row>
    <row r="34" ht="15.95" customHeight="1" spans="1:19">
      <c r="A34" s="6"/>
      <c r="B34" s="7"/>
      <c r="C34" s="19" t="s">
        <v>48</v>
      </c>
      <c r="D34" s="19"/>
      <c r="E34" s="19"/>
      <c r="F34" s="20">
        <f>F33/F79</f>
        <v>0.0107274555816292</v>
      </c>
      <c r="G34" s="21" t="s">
        <v>56</v>
      </c>
      <c r="H34" s="21"/>
      <c r="I34" s="20">
        <f>I33/I79</f>
        <v>0.0125786163522013</v>
      </c>
      <c r="J34" s="6"/>
      <c r="K34" s="6"/>
      <c r="L34" s="6"/>
      <c r="M34" s="6"/>
      <c r="N34" s="6"/>
      <c r="O34" s="6"/>
      <c r="P34" s="6"/>
      <c r="Q34" s="6"/>
      <c r="R34" s="46"/>
      <c r="S34" s="39"/>
    </row>
    <row r="35" spans="1:19">
      <c r="A35" s="6" t="s">
        <v>57</v>
      </c>
      <c r="B35" s="7" t="s">
        <v>58</v>
      </c>
      <c r="C35" s="6">
        <v>16</v>
      </c>
      <c r="D35" s="15" t="s">
        <v>59</v>
      </c>
      <c r="E35" s="6">
        <v>2</v>
      </c>
      <c r="F35" s="8">
        <v>36</v>
      </c>
      <c r="G35" s="8">
        <v>30</v>
      </c>
      <c r="H35" s="8">
        <v>6</v>
      </c>
      <c r="I35" s="41">
        <v>2</v>
      </c>
      <c r="J35" s="6"/>
      <c r="K35" s="6"/>
      <c r="L35" s="6">
        <v>2.5</v>
      </c>
      <c r="M35" s="6"/>
      <c r="N35" s="6"/>
      <c r="O35" s="6"/>
      <c r="P35" s="6"/>
      <c r="Q35" s="6"/>
      <c r="R35" s="46"/>
      <c r="S35" s="39"/>
    </row>
    <row r="36" spans="1:19">
      <c r="A36" s="6"/>
      <c r="B36" s="7"/>
      <c r="C36" s="6">
        <v>17</v>
      </c>
      <c r="D36" s="15" t="s">
        <v>60</v>
      </c>
      <c r="E36" s="6">
        <v>2</v>
      </c>
      <c r="F36" s="8">
        <v>54</v>
      </c>
      <c r="G36" s="8">
        <v>27</v>
      </c>
      <c r="H36" s="8">
        <v>27</v>
      </c>
      <c r="I36" s="41">
        <v>2.5</v>
      </c>
      <c r="J36" s="26"/>
      <c r="K36" s="8"/>
      <c r="L36" s="8">
        <v>3.5</v>
      </c>
      <c r="M36" s="40"/>
      <c r="N36" s="6"/>
      <c r="O36" s="6"/>
      <c r="P36" s="6"/>
      <c r="Q36" s="6"/>
      <c r="R36" s="46"/>
      <c r="S36" s="39"/>
    </row>
    <row r="37" spans="1:19">
      <c r="A37" s="6"/>
      <c r="B37" s="7"/>
      <c r="C37" s="6">
        <v>18</v>
      </c>
      <c r="D37" s="24" t="s">
        <v>61</v>
      </c>
      <c r="E37" s="25">
        <v>2</v>
      </c>
      <c r="F37" s="25">
        <v>72</v>
      </c>
      <c r="G37" s="25">
        <v>36</v>
      </c>
      <c r="H37" s="25">
        <v>36</v>
      </c>
      <c r="I37" s="25">
        <v>3.5</v>
      </c>
      <c r="J37" s="42"/>
      <c r="K37" s="42"/>
      <c r="L37" s="17">
        <v>4.5</v>
      </c>
      <c r="M37" s="40"/>
      <c r="N37" s="6"/>
      <c r="O37" s="6"/>
      <c r="P37" s="6"/>
      <c r="Q37" s="6"/>
      <c r="R37" s="46"/>
      <c r="S37" s="39"/>
    </row>
    <row r="38" spans="1:19">
      <c r="A38" s="6"/>
      <c r="B38" s="7"/>
      <c r="C38" s="6">
        <v>19</v>
      </c>
      <c r="D38" s="15" t="s">
        <v>62</v>
      </c>
      <c r="E38" s="6">
        <v>3</v>
      </c>
      <c r="F38" s="6">
        <v>24</v>
      </c>
      <c r="G38" s="6">
        <v>24</v>
      </c>
      <c r="H38" s="6">
        <v>0</v>
      </c>
      <c r="I38" s="6">
        <v>1.5</v>
      </c>
      <c r="J38" s="6"/>
      <c r="K38" s="6"/>
      <c r="L38" s="22"/>
      <c r="M38" s="22">
        <v>1.5</v>
      </c>
      <c r="N38" s="22"/>
      <c r="O38" s="6"/>
      <c r="P38" s="6"/>
      <c r="Q38" s="6"/>
      <c r="R38" s="46"/>
      <c r="S38" s="39"/>
    </row>
    <row r="39" ht="15.95" customHeight="1" spans="1:19">
      <c r="A39" s="6"/>
      <c r="B39" s="7"/>
      <c r="C39" s="6">
        <v>20</v>
      </c>
      <c r="D39" s="15" t="s">
        <v>63</v>
      </c>
      <c r="E39" s="6">
        <v>3</v>
      </c>
      <c r="F39" s="6">
        <v>36</v>
      </c>
      <c r="G39" s="6">
        <v>30</v>
      </c>
      <c r="H39" s="6">
        <v>6</v>
      </c>
      <c r="I39" s="6">
        <v>2</v>
      </c>
      <c r="J39" s="6"/>
      <c r="K39" s="6"/>
      <c r="L39" s="22"/>
      <c r="M39" s="22">
        <v>2.5</v>
      </c>
      <c r="N39" s="22"/>
      <c r="O39" s="6"/>
      <c r="P39" s="6"/>
      <c r="Q39" s="6"/>
      <c r="R39" s="46"/>
      <c r="S39" s="39"/>
    </row>
    <row r="40" ht="21" spans="1:19">
      <c r="A40" s="6"/>
      <c r="B40" s="7"/>
      <c r="C40" s="6">
        <v>21</v>
      </c>
      <c r="D40" s="15" t="s">
        <v>64</v>
      </c>
      <c r="E40" s="6">
        <v>3</v>
      </c>
      <c r="F40" s="6">
        <v>54</v>
      </c>
      <c r="G40" s="6">
        <v>36</v>
      </c>
      <c r="H40" s="6">
        <v>18</v>
      </c>
      <c r="I40" s="6">
        <v>3</v>
      </c>
      <c r="J40" s="6"/>
      <c r="K40" s="22"/>
      <c r="L40" s="38"/>
      <c r="M40" s="6">
        <v>3.5</v>
      </c>
      <c r="N40" s="6"/>
      <c r="O40" s="6"/>
      <c r="P40" s="6"/>
      <c r="Q40" s="6"/>
      <c r="R40" s="46"/>
      <c r="S40" s="39"/>
    </row>
    <row r="41" spans="1:19">
      <c r="A41" s="6"/>
      <c r="B41" s="7"/>
      <c r="C41" s="6">
        <v>22</v>
      </c>
      <c r="D41" s="15" t="s">
        <v>65</v>
      </c>
      <c r="E41" s="6">
        <v>3</v>
      </c>
      <c r="F41" s="6">
        <v>32</v>
      </c>
      <c r="G41" s="6">
        <v>32</v>
      </c>
      <c r="H41" s="6">
        <v>0</v>
      </c>
      <c r="I41" s="6">
        <v>2</v>
      </c>
      <c r="J41" s="6"/>
      <c r="K41" s="6"/>
      <c r="L41" s="6"/>
      <c r="M41" s="6">
        <v>2</v>
      </c>
      <c r="N41" s="6"/>
      <c r="O41" s="6"/>
      <c r="P41" s="6"/>
      <c r="Q41" s="6"/>
      <c r="R41" s="46"/>
      <c r="S41" s="39"/>
    </row>
    <row r="42" spans="1:19">
      <c r="A42" s="6"/>
      <c r="B42" s="7"/>
      <c r="C42" s="6">
        <v>23</v>
      </c>
      <c r="D42" s="15" t="s">
        <v>66</v>
      </c>
      <c r="E42" s="6">
        <v>4</v>
      </c>
      <c r="F42" s="6">
        <v>48</v>
      </c>
      <c r="G42" s="6">
        <v>36</v>
      </c>
      <c r="H42" s="6">
        <v>12</v>
      </c>
      <c r="I42" s="6">
        <v>2.5</v>
      </c>
      <c r="J42" s="6"/>
      <c r="K42" s="6"/>
      <c r="L42" s="6"/>
      <c r="M42" s="22"/>
      <c r="N42" s="6">
        <v>3</v>
      </c>
      <c r="O42" s="6"/>
      <c r="P42" s="6"/>
      <c r="Q42" s="6"/>
      <c r="R42" s="46"/>
      <c r="S42" s="39"/>
    </row>
    <row r="43" spans="1:19">
      <c r="A43" s="6"/>
      <c r="B43" s="7"/>
      <c r="C43" s="6">
        <v>24</v>
      </c>
      <c r="D43" s="15" t="s">
        <v>67</v>
      </c>
      <c r="E43" s="6">
        <v>4</v>
      </c>
      <c r="F43" s="6">
        <v>36</v>
      </c>
      <c r="G43" s="6">
        <v>18</v>
      </c>
      <c r="H43" s="6">
        <v>18</v>
      </c>
      <c r="I43" s="6">
        <v>1.5</v>
      </c>
      <c r="J43" s="6"/>
      <c r="K43" s="6"/>
      <c r="L43" s="22"/>
      <c r="M43" s="40"/>
      <c r="N43" s="6">
        <v>2.5</v>
      </c>
      <c r="O43" s="38"/>
      <c r="P43" s="6"/>
      <c r="Q43" s="6"/>
      <c r="R43" s="46"/>
      <c r="S43" s="39"/>
    </row>
    <row r="44" spans="1:19">
      <c r="A44" s="6"/>
      <c r="B44" s="7"/>
      <c r="C44" s="6">
        <v>25</v>
      </c>
      <c r="D44" s="15" t="s">
        <v>68</v>
      </c>
      <c r="E44" s="6">
        <v>4</v>
      </c>
      <c r="F44" s="6">
        <v>36</v>
      </c>
      <c r="G44" s="6">
        <v>30</v>
      </c>
      <c r="H44" s="6">
        <v>6</v>
      </c>
      <c r="I44" s="6">
        <v>2</v>
      </c>
      <c r="J44" s="6"/>
      <c r="K44" s="6"/>
      <c r="L44" s="6"/>
      <c r="M44" s="22"/>
      <c r="N44" s="6">
        <v>2.5</v>
      </c>
      <c r="O44" s="38"/>
      <c r="P44" s="6"/>
      <c r="Q44" s="6"/>
      <c r="R44" s="46"/>
      <c r="S44" s="39"/>
    </row>
    <row r="45" spans="1:19">
      <c r="A45" s="6"/>
      <c r="B45" s="7"/>
      <c r="C45" s="15" t="s">
        <v>47</v>
      </c>
      <c r="D45" s="15"/>
      <c r="E45" s="15"/>
      <c r="F45" s="6">
        <f>SUM(F35:F44)</f>
        <v>428</v>
      </c>
      <c r="G45" s="6">
        <f>SUM(G35:G44)</f>
        <v>299</v>
      </c>
      <c r="H45" s="6">
        <f>SUM(H35:H44)</f>
        <v>129</v>
      </c>
      <c r="I45" s="6">
        <f>SUM(I35:I44)</f>
        <v>22.5</v>
      </c>
      <c r="J45" s="6"/>
      <c r="K45" s="6"/>
      <c r="L45" s="6"/>
      <c r="M45" s="6"/>
      <c r="N45" s="6"/>
      <c r="O45" s="6"/>
      <c r="P45" s="6"/>
      <c r="Q45" s="6"/>
      <c r="R45" s="46"/>
      <c r="S45" s="39"/>
    </row>
    <row r="46" spans="1:19">
      <c r="A46" s="6"/>
      <c r="B46" s="7"/>
      <c r="C46" s="19" t="s">
        <v>48</v>
      </c>
      <c r="D46" s="19"/>
      <c r="E46" s="19"/>
      <c r="F46" s="20">
        <f>F45/F79</f>
        <v>0.143479718404291</v>
      </c>
      <c r="G46" s="21" t="s">
        <v>69</v>
      </c>
      <c r="H46" s="21"/>
      <c r="I46" s="20">
        <f>I45/I79</f>
        <v>0.141509433962264</v>
      </c>
      <c r="J46" s="6"/>
      <c r="K46" s="6"/>
      <c r="L46" s="6"/>
      <c r="M46" s="6"/>
      <c r="N46" s="6"/>
      <c r="O46" s="6"/>
      <c r="P46" s="6"/>
      <c r="Q46" s="6"/>
      <c r="R46" s="46"/>
      <c r="S46" s="39"/>
    </row>
    <row r="47" spans="1:19">
      <c r="A47" s="6"/>
      <c r="B47" s="6" t="s">
        <v>70</v>
      </c>
      <c r="C47" s="22">
        <v>25</v>
      </c>
      <c r="D47" s="15" t="s">
        <v>71</v>
      </c>
      <c r="E47" s="6">
        <v>4</v>
      </c>
      <c r="F47" s="6">
        <v>36</v>
      </c>
      <c r="G47" s="6">
        <v>30</v>
      </c>
      <c r="H47" s="6">
        <v>6</v>
      </c>
      <c r="I47" s="6">
        <v>2</v>
      </c>
      <c r="J47" s="6"/>
      <c r="K47" s="6"/>
      <c r="L47" s="22"/>
      <c r="M47" s="6"/>
      <c r="N47" s="6">
        <v>2.5</v>
      </c>
      <c r="O47" s="6"/>
      <c r="P47" s="22"/>
      <c r="Q47" s="6"/>
      <c r="R47" s="46"/>
      <c r="S47" s="39"/>
    </row>
    <row r="48" spans="1:19">
      <c r="A48" s="6"/>
      <c r="B48" s="6"/>
      <c r="C48" s="22">
        <v>26</v>
      </c>
      <c r="D48" s="15" t="s">
        <v>72</v>
      </c>
      <c r="E48" s="6">
        <v>4</v>
      </c>
      <c r="F48" s="6">
        <v>72</v>
      </c>
      <c r="G48" s="6">
        <v>54</v>
      </c>
      <c r="H48" s="6">
        <v>18</v>
      </c>
      <c r="I48" s="6">
        <v>4</v>
      </c>
      <c r="J48" s="6"/>
      <c r="K48" s="6"/>
      <c r="L48" s="22"/>
      <c r="M48" s="6"/>
      <c r="N48" s="6">
        <v>4.5</v>
      </c>
      <c r="O48" s="38"/>
      <c r="P48" s="22"/>
      <c r="Q48" s="6"/>
      <c r="R48" s="46"/>
      <c r="S48" s="39"/>
    </row>
    <row r="49" spans="1:19">
      <c r="A49" s="6"/>
      <c r="B49" s="6"/>
      <c r="C49" s="22">
        <v>27</v>
      </c>
      <c r="D49" s="15" t="s">
        <v>73</v>
      </c>
      <c r="E49" s="6">
        <v>5</v>
      </c>
      <c r="F49" s="6">
        <v>36</v>
      </c>
      <c r="G49" s="6">
        <v>30</v>
      </c>
      <c r="H49" s="6">
        <v>6</v>
      </c>
      <c r="I49" s="6">
        <v>2</v>
      </c>
      <c r="J49" s="6"/>
      <c r="K49" s="6"/>
      <c r="L49" s="22"/>
      <c r="M49" s="6"/>
      <c r="N49" s="6"/>
      <c r="O49" s="22">
        <v>2.5</v>
      </c>
      <c r="P49" s="6"/>
      <c r="Q49" s="6"/>
      <c r="R49" s="46"/>
      <c r="S49" s="39"/>
    </row>
    <row r="50" spans="1:19">
      <c r="A50" s="6"/>
      <c r="B50" s="6"/>
      <c r="C50" s="22">
        <v>28</v>
      </c>
      <c r="D50" s="15" t="s">
        <v>74</v>
      </c>
      <c r="E50" s="6">
        <v>5</v>
      </c>
      <c r="F50" s="6">
        <v>36</v>
      </c>
      <c r="G50" s="6">
        <v>30</v>
      </c>
      <c r="H50" s="6">
        <v>6</v>
      </c>
      <c r="I50" s="6">
        <v>2</v>
      </c>
      <c r="J50" s="6"/>
      <c r="K50" s="6"/>
      <c r="L50" s="22"/>
      <c r="M50" s="6"/>
      <c r="N50" s="38"/>
      <c r="O50" s="6">
        <v>2.5</v>
      </c>
      <c r="P50" s="6"/>
      <c r="Q50" s="6"/>
      <c r="R50" s="46"/>
      <c r="S50" s="39"/>
    </row>
    <row r="51" spans="1:19">
      <c r="A51" s="6"/>
      <c r="B51" s="6"/>
      <c r="C51" s="22">
        <v>29</v>
      </c>
      <c r="D51" s="26" t="s">
        <v>75</v>
      </c>
      <c r="E51" s="8">
        <v>5</v>
      </c>
      <c r="F51" s="8">
        <v>45</v>
      </c>
      <c r="G51" s="8">
        <v>33</v>
      </c>
      <c r="H51" s="8">
        <v>12</v>
      </c>
      <c r="I51" s="41">
        <v>2.5</v>
      </c>
      <c r="J51" s="6"/>
      <c r="K51" s="6"/>
      <c r="L51" s="22"/>
      <c r="M51" s="6"/>
      <c r="N51" s="6"/>
      <c r="O51" s="6">
        <v>3</v>
      </c>
      <c r="P51" s="6"/>
      <c r="Q51" s="6"/>
      <c r="R51" s="46"/>
      <c r="S51" s="39"/>
    </row>
    <row r="52" spans="1:19">
      <c r="A52" s="6"/>
      <c r="B52" s="6"/>
      <c r="C52" s="22">
        <v>30</v>
      </c>
      <c r="D52" s="15" t="s">
        <v>76</v>
      </c>
      <c r="E52" s="6">
        <v>5</v>
      </c>
      <c r="F52" s="6">
        <v>36</v>
      </c>
      <c r="G52" s="6">
        <v>27</v>
      </c>
      <c r="H52" s="6">
        <v>9</v>
      </c>
      <c r="I52" s="6">
        <v>2</v>
      </c>
      <c r="J52" s="6"/>
      <c r="K52" s="6"/>
      <c r="L52" s="6"/>
      <c r="M52" s="6"/>
      <c r="N52" s="22"/>
      <c r="O52" s="6">
        <v>2.5</v>
      </c>
      <c r="P52" s="6"/>
      <c r="Q52" s="6"/>
      <c r="R52" s="46"/>
      <c r="S52" s="39"/>
    </row>
    <row r="53" spans="1:19">
      <c r="A53" s="6"/>
      <c r="B53" s="6"/>
      <c r="C53" s="22">
        <v>31</v>
      </c>
      <c r="D53" s="15" t="s">
        <v>77</v>
      </c>
      <c r="E53" s="6">
        <v>5</v>
      </c>
      <c r="F53" s="6">
        <v>36</v>
      </c>
      <c r="G53" s="6">
        <v>27</v>
      </c>
      <c r="H53" s="6">
        <v>9</v>
      </c>
      <c r="I53" s="6">
        <v>2</v>
      </c>
      <c r="J53" s="6"/>
      <c r="K53" s="6"/>
      <c r="L53" s="6"/>
      <c r="M53" s="6"/>
      <c r="N53" s="22"/>
      <c r="O53" s="6">
        <v>2.5</v>
      </c>
      <c r="P53" s="22"/>
      <c r="Q53" s="6"/>
      <c r="R53" s="46"/>
      <c r="S53" s="39"/>
    </row>
    <row r="54" spans="1:19">
      <c r="A54" s="6"/>
      <c r="B54" s="6"/>
      <c r="C54" s="22">
        <v>32</v>
      </c>
      <c r="D54" s="15" t="s">
        <v>78</v>
      </c>
      <c r="E54" s="6">
        <v>5</v>
      </c>
      <c r="F54" s="6">
        <v>36</v>
      </c>
      <c r="G54" s="6">
        <v>24</v>
      </c>
      <c r="H54" s="6">
        <v>12</v>
      </c>
      <c r="I54" s="6">
        <v>2</v>
      </c>
      <c r="J54" s="6"/>
      <c r="K54" s="6"/>
      <c r="L54" s="22"/>
      <c r="M54" s="6"/>
      <c r="N54" s="6"/>
      <c r="O54" s="22">
        <v>2.5</v>
      </c>
      <c r="P54" s="38"/>
      <c r="Q54" s="6"/>
      <c r="R54" s="46"/>
      <c r="S54" s="39"/>
    </row>
    <row r="55" spans="1:19">
      <c r="A55" s="6"/>
      <c r="B55" s="6"/>
      <c r="C55" s="22">
        <v>33</v>
      </c>
      <c r="D55" s="15" t="s">
        <v>79</v>
      </c>
      <c r="E55" s="6">
        <v>5</v>
      </c>
      <c r="F55" s="6">
        <v>36</v>
      </c>
      <c r="G55" s="6">
        <v>24</v>
      </c>
      <c r="H55" s="6">
        <v>12</v>
      </c>
      <c r="I55" s="6">
        <v>2</v>
      </c>
      <c r="J55" s="6"/>
      <c r="K55" s="6"/>
      <c r="L55" s="22"/>
      <c r="M55" s="6"/>
      <c r="N55" s="6"/>
      <c r="O55" s="22">
        <v>2.5</v>
      </c>
      <c r="P55" s="38"/>
      <c r="Q55" s="6"/>
      <c r="R55" s="46"/>
      <c r="S55" s="39"/>
    </row>
    <row r="56" spans="1:19">
      <c r="A56" s="6"/>
      <c r="B56" s="6"/>
      <c r="C56" s="22">
        <v>34</v>
      </c>
      <c r="D56" s="15" t="s">
        <v>80</v>
      </c>
      <c r="E56" s="6">
        <v>6</v>
      </c>
      <c r="F56" s="6">
        <v>48</v>
      </c>
      <c r="G56" s="6">
        <v>36</v>
      </c>
      <c r="H56" s="6">
        <v>12</v>
      </c>
      <c r="I56" s="6">
        <v>2.5</v>
      </c>
      <c r="J56" s="6"/>
      <c r="K56" s="6"/>
      <c r="L56" s="22"/>
      <c r="M56" s="6"/>
      <c r="N56" s="6"/>
      <c r="O56" s="39"/>
      <c r="P56" s="6">
        <v>3</v>
      </c>
      <c r="Q56" s="6"/>
      <c r="R56" s="46"/>
      <c r="S56" s="39"/>
    </row>
    <row r="57" spans="1:19">
      <c r="A57" s="6"/>
      <c r="B57" s="6"/>
      <c r="C57" s="22">
        <v>35</v>
      </c>
      <c r="D57" s="15" t="s">
        <v>81</v>
      </c>
      <c r="E57" s="6">
        <v>6</v>
      </c>
      <c r="F57" s="6">
        <v>45</v>
      </c>
      <c r="G57" s="6">
        <v>0</v>
      </c>
      <c r="H57" s="6">
        <v>45</v>
      </c>
      <c r="I57" s="6">
        <v>1.5</v>
      </c>
      <c r="J57" s="6"/>
      <c r="K57" s="6"/>
      <c r="L57" s="22"/>
      <c r="M57" s="6"/>
      <c r="N57" s="6"/>
      <c r="O57" s="22"/>
      <c r="P57" s="6">
        <v>3</v>
      </c>
      <c r="Q57" s="6"/>
      <c r="R57" s="46"/>
      <c r="S57" s="39"/>
    </row>
    <row r="58" spans="1:19">
      <c r="A58" s="6"/>
      <c r="B58" s="6"/>
      <c r="C58" s="22">
        <v>36</v>
      </c>
      <c r="D58" s="15" t="s">
        <v>82</v>
      </c>
      <c r="E58" s="6">
        <v>6</v>
      </c>
      <c r="F58" s="6">
        <v>36</v>
      </c>
      <c r="G58" s="6">
        <v>27</v>
      </c>
      <c r="H58" s="6">
        <v>9</v>
      </c>
      <c r="I58" s="6">
        <v>2</v>
      </c>
      <c r="J58" s="6"/>
      <c r="K58" s="6"/>
      <c r="L58" s="6"/>
      <c r="M58" s="6"/>
      <c r="N58" s="22"/>
      <c r="O58" s="6"/>
      <c r="P58" s="6">
        <v>2.5</v>
      </c>
      <c r="Q58" s="6"/>
      <c r="R58" s="46"/>
      <c r="S58" s="39"/>
    </row>
    <row r="59" spans="1:19">
      <c r="A59" s="6"/>
      <c r="B59" s="6"/>
      <c r="C59" s="22">
        <v>37</v>
      </c>
      <c r="D59" s="15" t="s">
        <v>83</v>
      </c>
      <c r="E59" s="6">
        <v>6</v>
      </c>
      <c r="F59" s="6">
        <v>36</v>
      </c>
      <c r="G59" s="6">
        <v>36</v>
      </c>
      <c r="H59" s="6">
        <v>0</v>
      </c>
      <c r="I59" s="6">
        <v>2</v>
      </c>
      <c r="J59" s="6"/>
      <c r="K59" s="6"/>
      <c r="L59" s="22"/>
      <c r="M59" s="6"/>
      <c r="N59" s="6"/>
      <c r="O59" s="6"/>
      <c r="P59" s="6">
        <v>2.5</v>
      </c>
      <c r="Q59" s="6"/>
      <c r="R59" s="46"/>
      <c r="S59" s="39"/>
    </row>
    <row r="60" spans="1:19">
      <c r="A60" s="6"/>
      <c r="B60" s="6"/>
      <c r="C60" s="22">
        <v>38</v>
      </c>
      <c r="D60" s="15" t="s">
        <v>84</v>
      </c>
      <c r="E60" s="6">
        <v>6</v>
      </c>
      <c r="F60" s="6">
        <v>36</v>
      </c>
      <c r="G60" s="6">
        <v>27</v>
      </c>
      <c r="H60" s="6">
        <v>9</v>
      </c>
      <c r="I60" s="6">
        <v>2</v>
      </c>
      <c r="J60" s="6"/>
      <c r="K60" s="6"/>
      <c r="L60" s="6"/>
      <c r="M60" s="6"/>
      <c r="N60" s="6"/>
      <c r="O60" s="6"/>
      <c r="P60" s="22">
        <v>3</v>
      </c>
      <c r="Q60" s="6"/>
      <c r="R60" s="46"/>
      <c r="S60" s="39"/>
    </row>
    <row r="61" spans="1:19">
      <c r="A61" s="6"/>
      <c r="B61" s="6"/>
      <c r="C61" s="22">
        <v>39</v>
      </c>
      <c r="D61" s="15" t="s">
        <v>85</v>
      </c>
      <c r="E61" s="6">
        <v>6</v>
      </c>
      <c r="F61" s="6">
        <v>72</v>
      </c>
      <c r="G61" s="6">
        <v>54</v>
      </c>
      <c r="H61" s="6">
        <v>18</v>
      </c>
      <c r="I61" s="6">
        <v>4</v>
      </c>
      <c r="J61" s="6"/>
      <c r="K61" s="6"/>
      <c r="L61" s="6"/>
      <c r="M61" s="6"/>
      <c r="N61" s="6"/>
      <c r="O61" s="6"/>
      <c r="P61" s="22">
        <v>4.5</v>
      </c>
      <c r="Q61" s="6"/>
      <c r="R61" s="46"/>
      <c r="S61" s="39"/>
    </row>
    <row r="62" spans="1:19">
      <c r="A62" s="6"/>
      <c r="B62" s="6"/>
      <c r="C62" s="22">
        <v>40</v>
      </c>
      <c r="D62" s="15" t="s">
        <v>86</v>
      </c>
      <c r="E62" s="6">
        <v>6</v>
      </c>
      <c r="F62" s="6">
        <v>36</v>
      </c>
      <c r="G62" s="6">
        <v>27</v>
      </c>
      <c r="H62" s="6">
        <v>9</v>
      </c>
      <c r="I62" s="6">
        <v>2</v>
      </c>
      <c r="J62" s="6"/>
      <c r="K62" s="6"/>
      <c r="L62" s="6"/>
      <c r="M62" s="6"/>
      <c r="N62" s="22"/>
      <c r="O62" s="6"/>
      <c r="P62" s="22">
        <v>2.5</v>
      </c>
      <c r="Q62" s="6"/>
      <c r="R62" s="46"/>
      <c r="S62" s="39"/>
    </row>
    <row r="63" spans="1:19">
      <c r="A63" s="6"/>
      <c r="B63" s="6"/>
      <c r="C63" s="22">
        <v>41</v>
      </c>
      <c r="D63" s="15" t="s">
        <v>87</v>
      </c>
      <c r="E63" s="6">
        <v>6</v>
      </c>
      <c r="F63" s="6">
        <v>36</v>
      </c>
      <c r="G63" s="6">
        <v>27</v>
      </c>
      <c r="H63" s="6">
        <v>9</v>
      </c>
      <c r="I63" s="6">
        <v>2</v>
      </c>
      <c r="J63" s="6"/>
      <c r="K63" s="6"/>
      <c r="L63" s="6"/>
      <c r="M63" s="6"/>
      <c r="N63" s="22"/>
      <c r="O63" s="6"/>
      <c r="P63" s="22">
        <v>2.5</v>
      </c>
      <c r="Q63" s="6"/>
      <c r="R63" s="46"/>
      <c r="S63" s="39"/>
    </row>
    <row r="64" spans="1:19">
      <c r="A64" s="6"/>
      <c r="B64" s="6"/>
      <c r="C64" s="22">
        <v>42</v>
      </c>
      <c r="D64" s="15" t="s">
        <v>88</v>
      </c>
      <c r="E64" s="6">
        <v>7</v>
      </c>
      <c r="F64" s="6">
        <v>36</v>
      </c>
      <c r="G64" s="6">
        <v>27</v>
      </c>
      <c r="H64" s="6">
        <v>9</v>
      </c>
      <c r="I64" s="6">
        <v>2</v>
      </c>
      <c r="J64" s="6"/>
      <c r="K64" s="6"/>
      <c r="L64" s="6"/>
      <c r="M64" s="6"/>
      <c r="N64" s="6"/>
      <c r="O64" s="6"/>
      <c r="P64" s="22"/>
      <c r="Q64" s="6">
        <v>3.5</v>
      </c>
      <c r="R64" s="46"/>
      <c r="S64" s="39"/>
    </row>
    <row r="65" spans="1:19">
      <c r="A65" s="6"/>
      <c r="B65" s="6"/>
      <c r="C65" s="22">
        <v>43</v>
      </c>
      <c r="D65" s="15" t="s">
        <v>89</v>
      </c>
      <c r="E65" s="6">
        <v>7</v>
      </c>
      <c r="F65" s="6">
        <v>36</v>
      </c>
      <c r="G65" s="6">
        <v>27</v>
      </c>
      <c r="H65" s="6">
        <v>9</v>
      </c>
      <c r="I65" s="6">
        <v>2</v>
      </c>
      <c r="J65" s="6"/>
      <c r="K65" s="6"/>
      <c r="L65" s="6"/>
      <c r="M65" s="6"/>
      <c r="N65" s="6"/>
      <c r="O65" s="6"/>
      <c r="P65" s="22"/>
      <c r="Q65" s="6">
        <v>3.5</v>
      </c>
      <c r="R65" s="46"/>
      <c r="S65" s="39"/>
    </row>
    <row r="66" spans="1:19">
      <c r="A66" s="6"/>
      <c r="B66" s="6"/>
      <c r="C66" s="22">
        <v>44</v>
      </c>
      <c r="D66" s="15" t="s">
        <v>90</v>
      </c>
      <c r="E66" s="6">
        <v>7</v>
      </c>
      <c r="F66" s="6">
        <v>18</v>
      </c>
      <c r="G66" s="6">
        <v>18</v>
      </c>
      <c r="H66" s="6">
        <v>0</v>
      </c>
      <c r="I66" s="6">
        <v>1</v>
      </c>
      <c r="J66" s="22"/>
      <c r="K66" s="22"/>
      <c r="L66" s="22"/>
      <c r="M66" s="22"/>
      <c r="N66" s="22"/>
      <c r="O66" s="22"/>
      <c r="P66" s="22"/>
      <c r="Q66" s="6">
        <v>2</v>
      </c>
      <c r="R66" s="46"/>
      <c r="S66" s="39"/>
    </row>
    <row r="67" ht="15.95" customHeight="1" spans="1:19">
      <c r="A67" s="6"/>
      <c r="B67" s="6"/>
      <c r="C67" s="15" t="s">
        <v>47</v>
      </c>
      <c r="D67" s="15"/>
      <c r="E67" s="15"/>
      <c r="F67" s="6">
        <f>SUM(F47:F66)</f>
        <v>804</v>
      </c>
      <c r="G67" s="6">
        <f>SUM(G47:G66)</f>
        <v>585</v>
      </c>
      <c r="H67" s="6">
        <f>SUM(H47:H66)</f>
        <v>219</v>
      </c>
      <c r="I67" s="6">
        <f>SUM(I47:I66)</f>
        <v>43.5</v>
      </c>
      <c r="J67" s="6"/>
      <c r="K67" s="6"/>
      <c r="L67" s="6"/>
      <c r="M67" s="6"/>
      <c r="N67" s="6"/>
      <c r="O67" s="6"/>
      <c r="P67" s="6"/>
      <c r="Q67" s="6"/>
      <c r="R67" s="46"/>
      <c r="S67" s="39"/>
    </row>
    <row r="68" ht="15.95" customHeight="1" spans="1:19">
      <c r="A68" s="6"/>
      <c r="B68" s="6"/>
      <c r="C68" s="19" t="s">
        <v>48</v>
      </c>
      <c r="D68" s="19"/>
      <c r="E68" s="19"/>
      <c r="F68" s="20">
        <f>F67/F79</f>
        <v>0.269527321488434</v>
      </c>
      <c r="G68" s="21" t="s">
        <v>91</v>
      </c>
      <c r="H68" s="21"/>
      <c r="I68" s="20">
        <f>I67/I79</f>
        <v>0.273584905660377</v>
      </c>
      <c r="J68" s="6"/>
      <c r="K68" s="6"/>
      <c r="L68" s="6"/>
      <c r="M68" s="6"/>
      <c r="N68" s="6"/>
      <c r="O68" s="6"/>
      <c r="P68" s="6"/>
      <c r="Q68" s="6"/>
      <c r="R68" s="46"/>
      <c r="S68" s="39"/>
    </row>
    <row r="69" ht="15.95" customHeight="1" spans="1:19">
      <c r="A69" s="6" t="s">
        <v>92</v>
      </c>
      <c r="B69" s="6"/>
      <c r="C69" s="15" t="s">
        <v>93</v>
      </c>
      <c r="D69" s="15"/>
      <c r="E69" s="15"/>
      <c r="F69" s="6">
        <f>F67+F45+F33+F27</f>
        <v>2094</v>
      </c>
      <c r="G69" s="6">
        <f>G67+G45+G33+G27</f>
        <v>1409</v>
      </c>
      <c r="H69" s="6">
        <f>H67+H45+H33+H27</f>
        <v>685</v>
      </c>
      <c r="I69" s="52">
        <f>I67+I45+I33+I27</f>
        <v>110.5</v>
      </c>
      <c r="J69" s="6"/>
      <c r="K69" s="6"/>
      <c r="L69" s="6"/>
      <c r="M69" s="6"/>
      <c r="N69" s="6"/>
      <c r="O69" s="6"/>
      <c r="P69" s="6"/>
      <c r="Q69" s="6"/>
      <c r="R69" s="46"/>
      <c r="S69" s="39"/>
    </row>
    <row r="70" ht="15.95" customHeight="1" spans="1:19">
      <c r="A70" s="6"/>
      <c r="B70" s="6"/>
      <c r="C70" s="15" t="s">
        <v>94</v>
      </c>
      <c r="D70" s="15"/>
      <c r="E70" s="15"/>
      <c r="F70" s="47" t="s">
        <v>95</v>
      </c>
      <c r="G70" s="47"/>
      <c r="H70" s="47"/>
      <c r="I70" s="47"/>
      <c r="J70" s="37"/>
      <c r="K70" s="37"/>
      <c r="L70" s="37"/>
      <c r="M70" s="37"/>
      <c r="N70" s="37"/>
      <c r="O70" s="37"/>
      <c r="P70" s="37"/>
      <c r="Q70" s="6"/>
      <c r="R70" s="46"/>
      <c r="S70" s="39"/>
    </row>
    <row r="71" ht="15.95" customHeight="1" spans="1:19">
      <c r="A71" s="6"/>
      <c r="B71" s="6"/>
      <c r="C71" s="15" t="s">
        <v>18</v>
      </c>
      <c r="D71" s="15"/>
      <c r="E71" s="15"/>
      <c r="F71" s="15"/>
      <c r="G71" s="15"/>
      <c r="H71" s="15"/>
      <c r="I71" s="15"/>
      <c r="J71" s="6">
        <v>0</v>
      </c>
      <c r="K71" s="6">
        <f t="shared" ref="K71:Q71" si="0">SUM(K9:K66)</f>
        <v>21.3</v>
      </c>
      <c r="L71" s="6">
        <f t="shared" si="0"/>
        <v>25</v>
      </c>
      <c r="M71" s="6">
        <f t="shared" si="0"/>
        <v>24.7</v>
      </c>
      <c r="N71" s="6">
        <f t="shared" si="0"/>
        <v>25.2</v>
      </c>
      <c r="O71" s="6">
        <f t="shared" si="0"/>
        <v>23.2</v>
      </c>
      <c r="P71" s="6">
        <f t="shared" si="0"/>
        <v>24</v>
      </c>
      <c r="Q71" s="6">
        <f t="shared" si="0"/>
        <v>15.5</v>
      </c>
      <c r="R71" s="53"/>
      <c r="S71" s="39"/>
    </row>
    <row r="72" ht="15.95" customHeight="1" spans="1:19">
      <c r="A72" s="6" t="s">
        <v>96</v>
      </c>
      <c r="B72" s="6"/>
      <c r="C72" s="15" t="s">
        <v>97</v>
      </c>
      <c r="D72" s="15"/>
      <c r="E72" s="6" t="s">
        <v>98</v>
      </c>
      <c r="F72" s="6">
        <v>240</v>
      </c>
      <c r="G72" s="6">
        <v>240</v>
      </c>
      <c r="H72" s="6">
        <v>0</v>
      </c>
      <c r="I72" s="6">
        <v>15</v>
      </c>
      <c r="J72" s="6"/>
      <c r="K72" s="6"/>
      <c r="L72" s="6"/>
      <c r="M72" s="6"/>
      <c r="N72" s="6"/>
      <c r="O72" s="6"/>
      <c r="P72" s="6"/>
      <c r="Q72" s="6"/>
      <c r="R72" s="6"/>
      <c r="S72" s="39"/>
    </row>
    <row r="73" ht="15.95" customHeight="1" spans="1:19">
      <c r="A73" s="6"/>
      <c r="B73" s="6"/>
      <c r="C73" s="9" t="s">
        <v>99</v>
      </c>
      <c r="D73" s="9"/>
      <c r="E73" s="6" t="s">
        <v>98</v>
      </c>
      <c r="F73" s="6">
        <f>F32+F30++F24+F31+F26+F25+F23</f>
        <v>289</v>
      </c>
      <c r="G73" s="6">
        <f>G32+G30++G24+G31+G26+G25+G23</f>
        <v>224</v>
      </c>
      <c r="H73" s="6">
        <f>H32+H30++H24+H31+H26+H25+H23</f>
        <v>65</v>
      </c>
      <c r="I73" s="6">
        <f>I32+I30++I24+I31+I26+I25+I23</f>
        <v>16.5</v>
      </c>
      <c r="J73" s="6"/>
      <c r="K73" s="6"/>
      <c r="L73" s="6"/>
      <c r="M73" s="6"/>
      <c r="N73" s="6"/>
      <c r="O73" s="6"/>
      <c r="P73" s="6"/>
      <c r="Q73" s="6"/>
      <c r="R73" s="6"/>
      <c r="S73" s="39"/>
    </row>
    <row r="74" ht="15.95" customHeight="1" spans="1:19">
      <c r="A74" s="6"/>
      <c r="B74" s="6"/>
      <c r="C74" s="15" t="s">
        <v>93</v>
      </c>
      <c r="D74" s="15"/>
      <c r="E74" s="15"/>
      <c r="F74" s="6">
        <f>SUM(F72:F73)</f>
        <v>529</v>
      </c>
      <c r="G74" s="6">
        <f>SUM(G72:G73)</f>
        <v>464</v>
      </c>
      <c r="H74" s="6">
        <f>SUM(H72:H73)</f>
        <v>65</v>
      </c>
      <c r="I74" s="6">
        <f>SUM(I72:I73)</f>
        <v>31.5</v>
      </c>
      <c r="J74" s="6"/>
      <c r="K74" s="6"/>
      <c r="L74" s="6"/>
      <c r="M74" s="6"/>
      <c r="N74" s="6"/>
      <c r="O74" s="6"/>
      <c r="P74" s="6"/>
      <c r="Q74" s="6"/>
      <c r="R74" s="6"/>
      <c r="S74" s="39"/>
    </row>
    <row r="75" ht="15.95" customHeight="1" spans="1:19">
      <c r="A75" s="15" t="s">
        <v>100</v>
      </c>
      <c r="B75" s="15"/>
      <c r="C75" s="15"/>
      <c r="D75" s="15"/>
      <c r="E75" s="6" t="s">
        <v>101</v>
      </c>
      <c r="F75" s="6">
        <v>360</v>
      </c>
      <c r="G75" s="6">
        <v>0</v>
      </c>
      <c r="H75" s="6">
        <v>360</v>
      </c>
      <c r="I75" s="6">
        <v>10</v>
      </c>
      <c r="J75" s="6"/>
      <c r="K75" s="6"/>
      <c r="L75" s="6"/>
      <c r="M75" s="6"/>
      <c r="N75" s="6"/>
      <c r="O75" s="6"/>
      <c r="P75" s="6"/>
      <c r="Q75" s="6"/>
      <c r="R75" s="6"/>
      <c r="S75" s="39"/>
    </row>
    <row r="76" ht="15.95" customHeight="1" spans="1:19">
      <c r="A76" s="48" t="s">
        <v>102</v>
      </c>
      <c r="B76" s="49"/>
      <c r="C76" s="49"/>
      <c r="D76" s="50"/>
      <c r="E76" s="6" t="s">
        <v>103</v>
      </c>
      <c r="F76" s="6"/>
      <c r="G76" s="6"/>
      <c r="H76" s="6"/>
      <c r="I76" s="6">
        <v>2</v>
      </c>
      <c r="J76" s="6"/>
      <c r="K76" s="6"/>
      <c r="L76" s="6"/>
      <c r="M76" s="6"/>
      <c r="N76" s="6"/>
      <c r="O76" s="6"/>
      <c r="P76" s="6"/>
      <c r="Q76" s="6"/>
      <c r="R76" s="6"/>
      <c r="S76" s="39"/>
    </row>
    <row r="77" spans="1:19">
      <c r="A77" s="15" t="s">
        <v>104</v>
      </c>
      <c r="B77" s="15"/>
      <c r="C77" s="15"/>
      <c r="D77" s="15"/>
      <c r="E77" s="6" t="s">
        <v>103</v>
      </c>
      <c r="F77" s="6"/>
      <c r="G77" s="6"/>
      <c r="H77" s="6"/>
      <c r="I77" s="6">
        <v>2</v>
      </c>
      <c r="J77" s="6"/>
      <c r="K77" s="6"/>
      <c r="L77" s="6"/>
      <c r="M77" s="6"/>
      <c r="N77" s="6"/>
      <c r="O77" s="6"/>
      <c r="P77" s="6"/>
      <c r="Q77" s="6"/>
      <c r="R77" s="6"/>
      <c r="S77" s="39"/>
    </row>
    <row r="78" ht="15.95" customHeight="1" spans="1:19">
      <c r="A78" s="19" t="s">
        <v>105</v>
      </c>
      <c r="B78" s="19"/>
      <c r="C78" s="19"/>
      <c r="D78" s="19"/>
      <c r="E78" s="6" t="s">
        <v>103</v>
      </c>
      <c r="F78" s="22"/>
      <c r="G78" s="22"/>
      <c r="H78" s="6"/>
      <c r="I78" s="22">
        <v>3</v>
      </c>
      <c r="J78" s="6"/>
      <c r="K78" s="6"/>
      <c r="L78" s="6"/>
      <c r="M78" s="6"/>
      <c r="N78" s="6"/>
      <c r="O78" s="6"/>
      <c r="P78" s="6"/>
      <c r="Q78" s="6"/>
      <c r="R78" s="6"/>
      <c r="S78" s="39"/>
    </row>
    <row r="79" ht="15.95" customHeight="1" spans="1:19">
      <c r="A79" s="6" t="s">
        <v>106</v>
      </c>
      <c r="B79" s="6"/>
      <c r="C79" s="15" t="s">
        <v>107</v>
      </c>
      <c r="D79" s="15"/>
      <c r="E79" s="15"/>
      <c r="F79" s="6">
        <f>F78+F76+F77+F75+F74+F69</f>
        <v>2983</v>
      </c>
      <c r="G79" s="6">
        <f>G78+G76+G77+G75+G74+G69</f>
        <v>1873</v>
      </c>
      <c r="H79" s="6">
        <f>H78+H76+H77+H75+H74+H69</f>
        <v>1110</v>
      </c>
      <c r="I79" s="52">
        <f>I78+I76+I77+I75+I74+I69</f>
        <v>159</v>
      </c>
      <c r="J79" s="6"/>
      <c r="K79" s="6"/>
      <c r="L79" s="6"/>
      <c r="M79" s="6"/>
      <c r="N79" s="6"/>
      <c r="O79" s="6"/>
      <c r="P79" s="6"/>
      <c r="Q79" s="6"/>
      <c r="R79" s="6"/>
      <c r="S79" s="39"/>
    </row>
    <row r="80" spans="1:19">
      <c r="A80" s="6"/>
      <c r="B80" s="6"/>
      <c r="C80" s="15" t="s">
        <v>94</v>
      </c>
      <c r="D80" s="15"/>
      <c r="E80" s="15"/>
      <c r="F80" s="47" t="s">
        <v>108</v>
      </c>
      <c r="G80" s="47"/>
      <c r="H80" s="47"/>
      <c r="I80" s="47"/>
      <c r="J80" s="6"/>
      <c r="K80" s="6"/>
      <c r="L80" s="6"/>
      <c r="M80" s="6"/>
      <c r="N80" s="6"/>
      <c r="O80" s="6"/>
      <c r="P80" s="6"/>
      <c r="Q80" s="6"/>
      <c r="R80" s="6"/>
      <c r="S80" s="39"/>
    </row>
    <row r="82" ht="32" customHeight="1" spans="4:16">
      <c r="D82" s="51" t="s">
        <v>109</v>
      </c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</row>
  </sheetData>
  <mergeCells count="54">
    <mergeCell ref="A1:R1"/>
    <mergeCell ref="F3:H3"/>
    <mergeCell ref="J3:R3"/>
    <mergeCell ref="J4:L4"/>
    <mergeCell ref="M4:N4"/>
    <mergeCell ref="O4:P4"/>
    <mergeCell ref="Q4:R4"/>
    <mergeCell ref="J5:K5"/>
    <mergeCell ref="J6:K6"/>
    <mergeCell ref="J8:R8"/>
    <mergeCell ref="C27:E27"/>
    <mergeCell ref="C28:E28"/>
    <mergeCell ref="G28:H28"/>
    <mergeCell ref="C33:E33"/>
    <mergeCell ref="C34:E34"/>
    <mergeCell ref="G34:H34"/>
    <mergeCell ref="C45:E45"/>
    <mergeCell ref="C46:E46"/>
    <mergeCell ref="G46:H46"/>
    <mergeCell ref="C67:E67"/>
    <mergeCell ref="C68:E68"/>
    <mergeCell ref="G68:H68"/>
    <mergeCell ref="C69:E69"/>
    <mergeCell ref="C70:E70"/>
    <mergeCell ref="F70:I70"/>
    <mergeCell ref="C71:I71"/>
    <mergeCell ref="C72:D72"/>
    <mergeCell ref="C73:D73"/>
    <mergeCell ref="C74:E74"/>
    <mergeCell ref="A75:D75"/>
    <mergeCell ref="A76:D76"/>
    <mergeCell ref="A77:D77"/>
    <mergeCell ref="C79:E79"/>
    <mergeCell ref="C80:E80"/>
    <mergeCell ref="F80:I80"/>
    <mergeCell ref="D82:P82"/>
    <mergeCell ref="A9:A34"/>
    <mergeCell ref="A35:A68"/>
    <mergeCell ref="B9:B28"/>
    <mergeCell ref="B29:B34"/>
    <mergeCell ref="B35:B46"/>
    <mergeCell ref="B47:B68"/>
    <mergeCell ref="C3:C8"/>
    <mergeCell ref="D3:D8"/>
    <mergeCell ref="E3:E8"/>
    <mergeCell ref="F4:F8"/>
    <mergeCell ref="G4:G8"/>
    <mergeCell ref="H4:H8"/>
    <mergeCell ref="I3:I8"/>
    <mergeCell ref="R29:R71"/>
    <mergeCell ref="A3:B8"/>
    <mergeCell ref="A69:B71"/>
    <mergeCell ref="A72:B74"/>
    <mergeCell ref="A79:B8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liqing</dc:creator>
  <cp:lastModifiedBy>毛星宁</cp:lastModifiedBy>
  <dcterms:created xsi:type="dcterms:W3CDTF">2021-07-01T16:29:00Z</dcterms:created>
  <dcterms:modified xsi:type="dcterms:W3CDTF">2022-11-28T09:12:19Z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1071151FA0E148C290D1DED207538D09</vt:lpwstr>
  </property>
  <property fmtid="{D5CDD505-2E9C-101B-9397-08002B2CF9AE}" pid="3" name="KSOProductBuildVer">
    <vt:lpwstr>2052-11.1.0.12763</vt:lpwstr>
  </property>
</Properties>
</file>