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进程" sheetId="1" r:id="rId1"/>
  </sheets>
  <definedNames>
    <definedName name="_xlnm.Print_Titles" localSheetId="0">进程!$1:$6</definedName>
  </definedNames>
  <calcPr calcId="144525"/>
</workbook>
</file>

<file path=xl/sharedStrings.xml><?xml version="1.0" encoding="utf-8"?>
<sst xmlns="http://schemas.openxmlformats.org/spreadsheetml/2006/main" count="132" uniqueCount="106">
  <si>
    <t>广西医科大学四年制运动康复专业教学进程表（2023年）
（3年武鸣校区+1年实习）</t>
  </si>
  <si>
    <t>类别</t>
  </si>
  <si>
    <t>序号</t>
  </si>
  <si>
    <t>课程名称</t>
  </si>
  <si>
    <t>授课学期</t>
  </si>
  <si>
    <t>学时数</t>
  </si>
  <si>
    <t>学分</t>
  </si>
  <si>
    <t>按学年及学期分配</t>
  </si>
  <si>
    <t>总计</t>
  </si>
  <si>
    <t>理论</t>
  </si>
  <si>
    <t>实践</t>
  </si>
  <si>
    <t>第一学年</t>
  </si>
  <si>
    <t>第二学年</t>
  </si>
  <si>
    <t>第三学年</t>
  </si>
  <si>
    <t>第四学年</t>
  </si>
  <si>
    <t>1
学期</t>
  </si>
  <si>
    <t>2
学期</t>
  </si>
  <si>
    <t>3
学期</t>
  </si>
  <si>
    <t>4
学期</t>
  </si>
  <si>
    <t>5
学期</t>
  </si>
  <si>
    <t>6
学期</t>
  </si>
  <si>
    <t>7、8
学期</t>
  </si>
  <si>
    <t>2周</t>
  </si>
  <si>
    <t>16周</t>
  </si>
  <si>
    <t>9周</t>
  </si>
  <si>
    <t>27周</t>
  </si>
  <si>
    <t>周学时数</t>
  </si>
  <si>
    <t>思德修养·人文素质·行为科学</t>
  </si>
  <si>
    <t>军事理论</t>
  </si>
  <si>
    <t>1～2</t>
  </si>
  <si>
    <t>毕业实习</t>
  </si>
  <si>
    <t>英语</t>
  </si>
  <si>
    <t>1～4</t>
  </si>
  <si>
    <t>体育</t>
  </si>
  <si>
    <t>大学生心理健康教育</t>
  </si>
  <si>
    <r>
      <rPr>
        <sz val="8"/>
        <rFont val="宋体"/>
        <charset val="134"/>
        <scheme val="minor"/>
      </rPr>
      <t>1～</t>
    </r>
    <r>
      <rPr>
        <sz val="8"/>
        <rFont val="宋体"/>
        <charset val="134"/>
      </rPr>
      <t>3</t>
    </r>
  </si>
  <si>
    <t>调整学分为2.0</t>
  </si>
  <si>
    <t>大学生安全教育</t>
  </si>
  <si>
    <t>改授课学期</t>
  </si>
  <si>
    <t>创业基础</t>
  </si>
  <si>
    <t>2～4</t>
  </si>
  <si>
    <t>大学生职业发展与就业指导</t>
  </si>
  <si>
    <t>1～5</t>
  </si>
  <si>
    <t>形势与政策</t>
  </si>
  <si>
    <t>1～6</t>
  </si>
  <si>
    <t>劳动教育</t>
  </si>
  <si>
    <t>中国近现代史纲要</t>
  </si>
  <si>
    <t>思想道德与法治</t>
  </si>
  <si>
    <t>马克思主义基本原理</t>
  </si>
  <si>
    <t>毛泽东思想和中国特色社会主义理论体系概论</t>
  </si>
  <si>
    <t>习近平新时代中国特色社会主义思想概论</t>
  </si>
  <si>
    <t>计算机应用基础（限选）</t>
  </si>
  <si>
    <t>康复心理学（限选）</t>
  </si>
  <si>
    <t>健康教育学（限选）</t>
  </si>
  <si>
    <t>体育社会学（限选）</t>
  </si>
  <si>
    <t>小计</t>
  </si>
  <si>
    <t>占必修课百分比</t>
  </si>
  <si>
    <t>专业基础课</t>
  </si>
  <si>
    <t>系统解剖学</t>
  </si>
  <si>
    <t>运动解剖学</t>
  </si>
  <si>
    <t>运动生物化学</t>
  </si>
  <si>
    <t>临床医学概论</t>
  </si>
  <si>
    <t>运动生理学</t>
  </si>
  <si>
    <t>运动康复专业导论及职业规划（限选）</t>
  </si>
  <si>
    <t>科学
方法</t>
  </si>
  <si>
    <t>医学统计学</t>
  </si>
  <si>
    <t>体育科学研究方法</t>
  </si>
  <si>
    <t xml:space="preserve">   专   业   阶   段   课   程</t>
  </si>
  <si>
    <t>专业课程</t>
  </si>
  <si>
    <t>中国传统康复技能</t>
  </si>
  <si>
    <t>康复医学概论</t>
  </si>
  <si>
    <t>康复体能训练</t>
  </si>
  <si>
    <t xml:space="preserve"> </t>
  </si>
  <si>
    <t>运动创伤学</t>
  </si>
  <si>
    <t>康复功能评定</t>
  </si>
  <si>
    <t>运动医务监督</t>
  </si>
  <si>
    <t>运动疗法技术学</t>
  </si>
  <si>
    <t>体质健康评价与运动处方</t>
  </si>
  <si>
    <t>物理治疗学</t>
  </si>
  <si>
    <t>语言治疗学</t>
  </si>
  <si>
    <t>健康与运动营养学</t>
  </si>
  <si>
    <t>作业治疗学</t>
  </si>
  <si>
    <t>中医骨伤科学</t>
  </si>
  <si>
    <t>体育概论</t>
  </si>
  <si>
    <t>慢性疾病运动康复</t>
  </si>
  <si>
    <t>肌肉骨骼运动康复学</t>
  </si>
  <si>
    <t>神经病损康复学</t>
  </si>
  <si>
    <t>儿童康复学</t>
  </si>
  <si>
    <t>2</t>
  </si>
  <si>
    <t>必
修
课</t>
  </si>
  <si>
    <t>理论、实践、学分总计</t>
  </si>
  <si>
    <t>理论：实践</t>
  </si>
  <si>
    <t>选修课</t>
  </si>
  <si>
    <t>任选课</t>
  </si>
  <si>
    <t>1～8</t>
  </si>
  <si>
    <t>限选课</t>
  </si>
  <si>
    <t>技能培训</t>
  </si>
  <si>
    <t>7～8</t>
  </si>
  <si>
    <t>军事技能</t>
  </si>
  <si>
    <t>机动</t>
  </si>
  <si>
    <t>社会实践</t>
  </si>
  <si>
    <t>创新创业素质拓展</t>
  </si>
  <si>
    <t>合计</t>
  </si>
  <si>
    <t>总学时、总学分</t>
  </si>
  <si>
    <t>1:1.63</t>
  </si>
  <si>
    <t>说明：
     思政课、就业指导、创业基础、大学生安全教育等课程的实践课机动安排，具体方案相关部门另订并具体实施。</t>
  </si>
</sst>
</file>

<file path=xl/styles.xml><?xml version="1.0" encoding="utf-8"?>
<styleSheet xmlns="http://schemas.openxmlformats.org/spreadsheetml/2006/main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  <numFmt numFmtId="178" formatCode="0_ "/>
    <numFmt numFmtId="179" formatCode="0.0_ "/>
    <numFmt numFmtId="180" formatCode="0.0"/>
    <numFmt numFmtId="181" formatCode="0.0;[Red]0.0"/>
    <numFmt numFmtId="182" formatCode="0.0_);[Red]\(0.0\)"/>
    <numFmt numFmtId="183" formatCode="0_);[Red]\(0\)"/>
  </numFmts>
  <fonts count="61">
    <font>
      <sz val="12"/>
      <name val="宋体"/>
      <charset val="134"/>
    </font>
    <font>
      <sz val="10"/>
      <name val="宋体"/>
      <charset val="134"/>
    </font>
    <font>
      <sz val="8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8"/>
      <name val="宋体"/>
      <charset val="134"/>
      <scheme val="minor"/>
    </font>
    <font>
      <sz val="8"/>
      <color rgb="FFFF0000"/>
      <name val="宋体"/>
      <charset val="134"/>
      <scheme val="minor"/>
    </font>
    <font>
      <b/>
      <sz val="8"/>
      <name val="宋体"/>
      <charset val="134"/>
    </font>
    <font>
      <sz val="8"/>
      <color theme="1"/>
      <name val="宋体"/>
      <charset val="134"/>
    </font>
    <font>
      <sz val="8"/>
      <color rgb="FFFF0000"/>
      <name val="宋体"/>
      <charset val="134"/>
    </font>
    <font>
      <sz val="14"/>
      <name val="宋体"/>
      <charset val="134"/>
    </font>
    <font>
      <b/>
      <sz val="8"/>
      <color rgb="FFFF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indexed="52"/>
      <name val="Tahoma"/>
      <charset val="134"/>
    </font>
    <font>
      <sz val="11"/>
      <color rgb="FF9C0006"/>
      <name val="宋体"/>
      <charset val="0"/>
      <scheme val="minor"/>
    </font>
    <font>
      <b/>
      <sz val="18"/>
      <color indexed="56"/>
      <name val="宋体"/>
      <charset val="134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indexed="23"/>
      <name val="宋体"/>
      <charset val="134"/>
    </font>
    <font>
      <sz val="11"/>
      <color rgb="FFFF0000"/>
      <name val="宋体"/>
      <charset val="0"/>
      <scheme val="minor"/>
    </font>
    <font>
      <b/>
      <sz val="11"/>
      <color indexed="56"/>
      <name val="宋体"/>
      <charset val="134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3"/>
      <color indexed="56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indexed="56"/>
      <name val="Tahoma"/>
      <charset val="134"/>
    </font>
    <font>
      <b/>
      <sz val="11"/>
      <color indexed="63"/>
      <name val="Tahoma"/>
      <charset val="134"/>
    </font>
    <font>
      <sz val="11"/>
      <color indexed="60"/>
      <name val="Tahoma"/>
      <charset val="134"/>
    </font>
    <font>
      <b/>
      <sz val="15"/>
      <color indexed="56"/>
      <name val="宋体"/>
      <charset val="134"/>
    </font>
    <font>
      <b/>
      <sz val="13"/>
      <color indexed="56"/>
      <name val="Tahoma"/>
      <charset val="134"/>
    </font>
    <font>
      <b/>
      <sz val="11"/>
      <color indexed="56"/>
      <name val="Tahoma"/>
      <charset val="134"/>
    </font>
    <font>
      <sz val="11"/>
      <color indexed="20"/>
      <name val="Tahoma"/>
      <charset val="134"/>
    </font>
    <font>
      <sz val="11"/>
      <color indexed="20"/>
      <name val="宋体"/>
      <charset val="134"/>
    </font>
    <font>
      <sz val="11"/>
      <color indexed="17"/>
      <name val="Tahoma"/>
      <charset val="134"/>
    </font>
    <font>
      <sz val="11"/>
      <color indexed="17"/>
      <name val="宋体"/>
      <charset val="134"/>
    </font>
    <font>
      <b/>
      <sz val="11"/>
      <color indexed="8"/>
      <name val="Tahoma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Tahoma"/>
      <charset val="134"/>
    </font>
    <font>
      <b/>
      <sz val="11"/>
      <color indexed="9"/>
      <name val="宋体"/>
      <charset val="134"/>
    </font>
    <font>
      <i/>
      <sz val="11"/>
      <color indexed="23"/>
      <name val="Tahoma"/>
      <charset val="134"/>
    </font>
    <font>
      <sz val="11"/>
      <color indexed="10"/>
      <name val="Tahoma"/>
      <charset val="134"/>
    </font>
    <font>
      <sz val="11"/>
      <color indexed="10"/>
      <name val="宋体"/>
      <charset val="134"/>
    </font>
    <font>
      <sz val="11"/>
      <color indexed="52"/>
      <name val="Tahoma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Tahoma"/>
      <charset val="134"/>
    </font>
    <font>
      <sz val="11"/>
      <color indexed="62"/>
      <name val="宋体"/>
      <charset val="134"/>
    </font>
  </fonts>
  <fills count="40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thick">
        <color indexed="2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87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15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16" applyNumberFormat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8" borderId="17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30" fillId="12" borderId="21" applyNumberFormat="0" applyAlignment="0" applyProtection="0">
      <alignment vertical="center"/>
    </xf>
    <xf numFmtId="0" fontId="31" fillId="12" borderId="15" applyNumberFormat="0" applyAlignment="0" applyProtection="0">
      <alignment vertical="center"/>
    </xf>
    <xf numFmtId="0" fontId="32" fillId="13" borderId="22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34" fillId="0" borderId="24" applyNumberFormat="0" applyFill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0" borderId="25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38" fillId="5" borderId="26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0" fillId="0" borderId="0"/>
    <xf numFmtId="0" fontId="18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4" fillId="0" borderId="27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0" fillId="0" borderId="0"/>
    <xf numFmtId="0" fontId="13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40" fillId="0" borderId="25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2" fillId="0" borderId="27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35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45" fillId="36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7" fillId="0" borderId="28" applyNumberFormat="0" applyFill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49" fillId="5" borderId="16" applyNumberFormat="0" applyAlignment="0" applyProtection="0">
      <alignment vertical="center"/>
    </xf>
    <xf numFmtId="0" fontId="50" fillId="37" borderId="29" applyNumberFormat="0" applyAlignment="0" applyProtection="0">
      <alignment vertical="center"/>
    </xf>
    <xf numFmtId="0" fontId="51" fillId="37" borderId="29" applyNumberFormat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5" fillId="0" borderId="30" applyNumberFormat="0" applyFill="0" applyAlignment="0" applyProtection="0">
      <alignment vertical="center"/>
    </xf>
    <xf numFmtId="0" fontId="56" fillId="0" borderId="30" applyNumberFormat="0" applyFill="0" applyAlignment="0" applyProtection="0">
      <alignment vertical="center"/>
    </xf>
    <xf numFmtId="0" fontId="57" fillId="33" borderId="0" applyNumberFormat="0" applyBorder="0" applyAlignment="0" applyProtection="0">
      <alignment vertical="center"/>
    </xf>
    <xf numFmtId="0" fontId="58" fillId="5" borderId="26" applyNumberFormat="0" applyAlignment="0" applyProtection="0">
      <alignment vertical="center"/>
    </xf>
    <xf numFmtId="0" fontId="59" fillId="38" borderId="16" applyNumberFormat="0" applyAlignment="0" applyProtection="0">
      <alignment vertical="center"/>
    </xf>
    <xf numFmtId="0" fontId="60" fillId="38" borderId="16" applyNumberFormat="0" applyAlignment="0" applyProtection="0">
      <alignment vertical="center"/>
    </xf>
    <xf numFmtId="0" fontId="0" fillId="39" borderId="31" applyNumberFormat="0" applyFont="0" applyAlignment="0" applyProtection="0">
      <alignment vertical="center"/>
    </xf>
  </cellStyleXfs>
  <cellXfs count="82">
    <xf numFmtId="0" fontId="0" fillId="0" borderId="0" xfId="0">
      <alignment vertical="center"/>
    </xf>
    <xf numFmtId="0" fontId="1" fillId="0" borderId="0" xfId="0" applyFont="1" applyFill="1" applyBorder="1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178" fontId="2" fillId="0" borderId="1" xfId="0" applyNumberFormat="1" applyFont="1" applyFill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78" fontId="2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 textRotation="255" wrapText="1"/>
    </xf>
    <xf numFmtId="0" fontId="2" fillId="0" borderId="5" xfId="0" applyNumberFormat="1" applyFont="1" applyFill="1" applyBorder="1" applyAlignment="1">
      <alignment horizontal="center" vertical="center" textRotation="255" wrapText="1"/>
    </xf>
    <xf numFmtId="0" fontId="2" fillId="0" borderId="6" xfId="0" applyNumberFormat="1" applyFont="1" applyFill="1" applyBorder="1" applyAlignment="1">
      <alignment horizontal="left" vertical="center" wrapText="1"/>
    </xf>
    <xf numFmtId="0" fontId="2" fillId="0" borderId="7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textRotation="255" wrapText="1"/>
    </xf>
    <xf numFmtId="0" fontId="2" fillId="0" borderId="0" xfId="0" applyNumberFormat="1" applyFont="1" applyFill="1" applyBorder="1" applyAlignment="1">
      <alignment horizontal="center" vertical="center" textRotation="255" wrapText="1"/>
    </xf>
    <xf numFmtId="0" fontId="2" fillId="0" borderId="9" xfId="0" applyNumberFormat="1" applyFont="1" applyFill="1" applyBorder="1" applyAlignment="1">
      <alignment horizontal="center" vertical="center" textRotation="255" wrapText="1"/>
    </xf>
    <xf numFmtId="0" fontId="2" fillId="0" borderId="10" xfId="0" applyNumberFormat="1" applyFont="1" applyFill="1" applyBorder="1" applyAlignment="1">
      <alignment horizontal="center" vertical="center" textRotation="255" wrapText="1"/>
    </xf>
    <xf numFmtId="17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81" fontId="9" fillId="0" borderId="1" xfId="0" applyNumberFormat="1" applyFont="1" applyFill="1" applyBorder="1" applyAlignment="1">
      <alignment horizontal="center" vertical="center" wrapText="1"/>
    </xf>
    <xf numFmtId="182" fontId="5" fillId="0" borderId="1" xfId="0" applyNumberFormat="1" applyFont="1" applyFill="1" applyBorder="1" applyAlignment="1">
      <alignment horizontal="center" vertical="center" wrapText="1"/>
    </xf>
    <xf numFmtId="181" fontId="2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179" fontId="2" fillId="0" borderId="1" xfId="0" applyNumberFormat="1" applyFont="1" applyFill="1" applyBorder="1" applyAlignment="1">
      <alignment horizontal="center" vertical="center" wrapText="1"/>
    </xf>
    <xf numFmtId="179" fontId="9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179" fontId="2" fillId="0" borderId="1" xfId="0" applyNumberFormat="1" applyFont="1" applyFill="1" applyBorder="1" applyAlignment="1">
      <alignment horizontal="center" vertical="center"/>
    </xf>
    <xf numFmtId="180" fontId="2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>
      <alignment vertical="center"/>
    </xf>
    <xf numFmtId="183" fontId="4" fillId="0" borderId="1" xfId="0" applyNumberFormat="1" applyFont="1" applyFill="1" applyBorder="1" applyAlignment="1">
      <alignment horizontal="center" vertical="center" wrapText="1"/>
    </xf>
    <xf numFmtId="183" fontId="2" fillId="0" borderId="8" xfId="0" applyNumberFormat="1" applyFont="1" applyFill="1" applyBorder="1" applyAlignment="1">
      <alignment horizontal="center" vertical="center" textRotation="255" wrapText="1"/>
    </xf>
    <xf numFmtId="0" fontId="0" fillId="0" borderId="11" xfId="0" applyFont="1" applyFill="1" applyBorder="1" applyAlignment="1">
      <alignment horizontal="center" vertical="center" textRotation="255" wrapText="1"/>
    </xf>
    <xf numFmtId="0" fontId="0" fillId="0" borderId="8" xfId="0" applyFont="1" applyFill="1" applyBorder="1" applyAlignment="1">
      <alignment horizontal="center" vertical="center" textRotation="255" wrapText="1"/>
    </xf>
    <xf numFmtId="0" fontId="6" fillId="0" borderId="1" xfId="0" applyFont="1" applyFill="1" applyBorder="1" applyAlignment="1">
      <alignment horizontal="left" vertical="center" wrapText="1"/>
    </xf>
    <xf numFmtId="0" fontId="0" fillId="0" borderId="9" xfId="0" applyFont="1" applyFill="1" applyBorder="1" applyAlignment="1">
      <alignment horizontal="center" vertical="center" textRotation="255" wrapText="1"/>
    </xf>
    <xf numFmtId="0" fontId="0" fillId="0" borderId="12" xfId="0" applyFont="1" applyFill="1" applyBorder="1" applyAlignment="1">
      <alignment horizontal="center" vertical="center" textRotation="255" wrapText="1"/>
    </xf>
    <xf numFmtId="183" fontId="2" fillId="0" borderId="4" xfId="0" applyNumberFormat="1" applyFont="1" applyFill="1" applyBorder="1" applyAlignment="1">
      <alignment horizontal="center" vertical="center" textRotation="255" wrapText="1"/>
    </xf>
    <xf numFmtId="0" fontId="0" fillId="0" borderId="13" xfId="0" applyFont="1" applyFill="1" applyBorder="1" applyAlignment="1">
      <alignment horizontal="center" vertical="center" textRotation="255" wrapText="1"/>
    </xf>
    <xf numFmtId="0" fontId="2" fillId="0" borderId="6" xfId="0" applyFont="1" applyFill="1" applyBorder="1" applyAlignment="1">
      <alignment horizontal="left" vertical="center"/>
    </xf>
    <xf numFmtId="0" fontId="2" fillId="0" borderId="14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/>
    </xf>
    <xf numFmtId="0" fontId="7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1" fillId="0" borderId="0" xfId="66" applyNumberFormat="1" applyFont="1" applyFill="1" applyBorder="1" applyAlignment="1">
      <alignment vertical="center" wrapText="1"/>
    </xf>
    <xf numFmtId="0" fontId="10" fillId="0" borderId="0" xfId="0" applyFont="1" applyFill="1" applyBorder="1">
      <alignment vertical="center"/>
    </xf>
    <xf numFmtId="179" fontId="1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</cellXfs>
  <cellStyles count="8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计算 2" xfId="7"/>
    <cellStyle name="差" xfId="8" builtinId="27"/>
    <cellStyle name="千位分隔" xfId="9" builtinId="3"/>
    <cellStyle name="标题 5" xfId="10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标题 4" xfId="16" builtinId="19"/>
    <cellStyle name="解释性文本 2 2" xfId="17"/>
    <cellStyle name="60% - 强调文字颜色 2" xfId="18" builtinId="36"/>
    <cellStyle name="警告文本" xfId="19" builtinId="11"/>
    <cellStyle name="标题 4 2 2" xfId="20"/>
    <cellStyle name="标题" xfId="21" builtinId="15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标题 2 2 2" xfId="27"/>
    <cellStyle name="60% - 强调文字颜色 4" xfId="28" builtinId="44"/>
    <cellStyle name="输出" xfId="29" builtinId="21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标题 1 2" xfId="3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输出 2" xfId="44"/>
    <cellStyle name="40% - 强调文字颜色 2" xfId="45" builtinId="35"/>
    <cellStyle name="强调文字颜色 3" xfId="46" builtinId="37"/>
    <cellStyle name="常规 3 2" xfId="47"/>
    <cellStyle name="强调文字颜色 4" xfId="48" builtinId="41"/>
    <cellStyle name="20% - 强调文字颜色 4" xfId="49" builtinId="42"/>
    <cellStyle name="40% - 强调文字颜色 4" xfId="50" builtinId="43"/>
    <cellStyle name="标题 3 2 2" xfId="51"/>
    <cellStyle name="强调文字颜色 5" xfId="52" builtinId="45"/>
    <cellStyle name="常规 2 2" xfId="53"/>
    <cellStyle name="40% - 强调文字颜色 5" xfId="54" builtinId="47"/>
    <cellStyle name="60% - 强调文字颜色 5" xfId="55" builtinId="48"/>
    <cellStyle name="强调文字颜色 6" xfId="56" builtinId="49"/>
    <cellStyle name="40% - 强调文字颜色 6" xfId="57" builtinId="51"/>
    <cellStyle name="适中 2" xfId="58"/>
    <cellStyle name="60% - 强调文字颜色 6" xfId="59" builtinId="52"/>
    <cellStyle name="标题 1 2 2" xfId="60"/>
    <cellStyle name="标题 2 2" xfId="61"/>
    <cellStyle name="标题 3 2" xfId="62"/>
    <cellStyle name="标题 4 2" xfId="63"/>
    <cellStyle name="差 2" xfId="64"/>
    <cellStyle name="差 2 2" xfId="65"/>
    <cellStyle name="常规 13" xfId="66"/>
    <cellStyle name="常规 2" xfId="67"/>
    <cellStyle name="常规 3" xfId="68"/>
    <cellStyle name="常规 4" xfId="69"/>
    <cellStyle name="好 2" xfId="70"/>
    <cellStyle name="好 2 2" xfId="71"/>
    <cellStyle name="汇总 2" xfId="72"/>
    <cellStyle name="汇总 2 2" xfId="73"/>
    <cellStyle name="计算 2 2" xfId="74"/>
    <cellStyle name="检查单元格 2" xfId="75"/>
    <cellStyle name="检查单元格 2 2" xfId="76"/>
    <cellStyle name="解释性文本 2" xfId="77"/>
    <cellStyle name="警告文本 2" xfId="78"/>
    <cellStyle name="警告文本 2 2" xfId="79"/>
    <cellStyle name="链接单元格 2" xfId="80"/>
    <cellStyle name="链接单元格 2 2" xfId="81"/>
    <cellStyle name="适中 2 2" xfId="82"/>
    <cellStyle name="输出 2 2" xfId="83"/>
    <cellStyle name="输入 2" xfId="84"/>
    <cellStyle name="输入 2 2" xfId="85"/>
    <cellStyle name="注释 2" xfId="86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5"/>
  <sheetViews>
    <sheetView tabSelected="1" workbookViewId="0">
      <pane xSplit="2" ySplit="6" topLeftCell="C56" activePane="bottomRight" state="frozen"/>
      <selection/>
      <selection pane="topRight"/>
      <selection pane="bottomLeft"/>
      <selection pane="bottomRight" activeCell="A72" sqref="A72:R72"/>
    </sheetView>
  </sheetViews>
  <sheetFormatPr defaultColWidth="8.875" defaultRowHeight="15" customHeight="1"/>
  <cols>
    <col min="1" max="1" width="2.375" style="3" customWidth="1"/>
    <col min="2" max="2" width="4.5" style="3" customWidth="1"/>
    <col min="3" max="3" width="2.75" style="4" customWidth="1"/>
    <col min="4" max="4" width="20.25" style="5" customWidth="1"/>
    <col min="5" max="5" width="4.625" style="6" customWidth="1"/>
    <col min="6" max="6" width="5.25" style="6" customWidth="1"/>
    <col min="7" max="7" width="4.375" style="6" customWidth="1"/>
    <col min="8" max="8" width="4.5" style="6" customWidth="1"/>
    <col min="9" max="9" width="6.5" style="6" customWidth="1"/>
    <col min="10" max="10" width="4.5" style="5" customWidth="1"/>
    <col min="11" max="17" width="4.5" style="6" customWidth="1"/>
    <col min="18" max="18" width="4.25" style="5" customWidth="1"/>
    <col min="19" max="19" width="14.875" style="5" customWidth="1"/>
    <col min="20" max="16384" width="8.875" style="5"/>
  </cols>
  <sheetData>
    <row r="1" s="1" customFormat="1" ht="30" customHeight="1" spans="1:19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57"/>
    </row>
    <row r="2" s="1" customFormat="1" customHeight="1" spans="1:19">
      <c r="A2" s="8" t="s">
        <v>1</v>
      </c>
      <c r="B2" s="8"/>
      <c r="C2" s="8" t="s">
        <v>2</v>
      </c>
      <c r="D2" s="8" t="s">
        <v>3</v>
      </c>
      <c r="E2" s="8" t="s">
        <v>4</v>
      </c>
      <c r="F2" s="8" t="s">
        <v>5</v>
      </c>
      <c r="G2" s="8"/>
      <c r="H2" s="8"/>
      <c r="I2" s="8" t="s">
        <v>6</v>
      </c>
      <c r="J2" s="8" t="s">
        <v>7</v>
      </c>
      <c r="K2" s="8"/>
      <c r="L2" s="8"/>
      <c r="M2" s="8"/>
      <c r="N2" s="8"/>
      <c r="O2" s="8"/>
      <c r="P2" s="8"/>
      <c r="Q2" s="8"/>
      <c r="R2" s="8"/>
      <c r="S2" s="57"/>
    </row>
    <row r="3" s="1" customFormat="1" customHeight="1" spans="1:19">
      <c r="A3" s="8"/>
      <c r="B3" s="8"/>
      <c r="C3" s="8"/>
      <c r="D3" s="8"/>
      <c r="E3" s="8"/>
      <c r="F3" s="8" t="s">
        <v>8</v>
      </c>
      <c r="G3" s="8" t="s">
        <v>9</v>
      </c>
      <c r="H3" s="8" t="s">
        <v>10</v>
      </c>
      <c r="I3" s="8"/>
      <c r="J3" s="8" t="s">
        <v>11</v>
      </c>
      <c r="K3" s="8"/>
      <c r="L3" s="8"/>
      <c r="M3" s="8" t="s">
        <v>12</v>
      </c>
      <c r="N3" s="8"/>
      <c r="O3" s="8" t="s">
        <v>13</v>
      </c>
      <c r="P3" s="8"/>
      <c r="Q3" s="8" t="s">
        <v>14</v>
      </c>
      <c r="R3" s="8"/>
      <c r="S3" s="57"/>
    </row>
    <row r="4" s="1" customFormat="1" ht="26" customHeight="1" spans="1:19">
      <c r="A4" s="8"/>
      <c r="B4" s="8"/>
      <c r="C4" s="8"/>
      <c r="D4" s="8"/>
      <c r="E4" s="8"/>
      <c r="F4" s="8"/>
      <c r="G4" s="8"/>
      <c r="H4" s="8"/>
      <c r="I4" s="8"/>
      <c r="J4" s="8" t="s">
        <v>15</v>
      </c>
      <c r="K4" s="8"/>
      <c r="L4" s="8" t="s">
        <v>16</v>
      </c>
      <c r="M4" s="8" t="s">
        <v>17</v>
      </c>
      <c r="N4" s="8" t="s">
        <v>18</v>
      </c>
      <c r="O4" s="8" t="s">
        <v>19</v>
      </c>
      <c r="P4" s="8" t="s">
        <v>20</v>
      </c>
      <c r="Q4" s="8"/>
      <c r="R4" s="58" t="s">
        <v>21</v>
      </c>
      <c r="S4" s="57"/>
    </row>
    <row r="5" s="1" customFormat="1" customHeight="1" spans="1:19">
      <c r="A5" s="8"/>
      <c r="B5" s="8"/>
      <c r="C5" s="8"/>
      <c r="D5" s="8"/>
      <c r="E5" s="8"/>
      <c r="F5" s="8"/>
      <c r="G5" s="8"/>
      <c r="H5" s="8"/>
      <c r="I5" s="8"/>
      <c r="J5" s="8" t="s">
        <v>22</v>
      </c>
      <c r="K5" s="8" t="s">
        <v>23</v>
      </c>
      <c r="L5" s="8" t="s">
        <v>23</v>
      </c>
      <c r="M5" s="8" t="s">
        <v>23</v>
      </c>
      <c r="N5" s="8" t="s">
        <v>23</v>
      </c>
      <c r="O5" s="8" t="s">
        <v>23</v>
      </c>
      <c r="P5" s="8" t="s">
        <v>24</v>
      </c>
      <c r="Q5" s="8" t="s">
        <v>24</v>
      </c>
      <c r="R5" s="8" t="s">
        <v>25</v>
      </c>
      <c r="S5" s="57"/>
    </row>
    <row r="6" s="1" customFormat="1" customHeight="1" spans="1:19">
      <c r="A6" s="8"/>
      <c r="B6" s="8"/>
      <c r="C6" s="8"/>
      <c r="D6" s="8"/>
      <c r="E6" s="8"/>
      <c r="F6" s="8"/>
      <c r="G6" s="8"/>
      <c r="H6" s="8"/>
      <c r="I6" s="8"/>
      <c r="J6" s="8" t="s">
        <v>26</v>
      </c>
      <c r="K6" s="8"/>
      <c r="L6" s="8"/>
      <c r="M6" s="8"/>
      <c r="N6" s="8"/>
      <c r="O6" s="8"/>
      <c r="P6" s="8"/>
      <c r="Q6" s="8"/>
      <c r="R6" s="8"/>
      <c r="S6" s="57"/>
    </row>
    <row r="7" s="1" customFormat="1" customHeight="1" spans="1:19">
      <c r="A7" s="9"/>
      <c r="B7" s="9" t="s">
        <v>27</v>
      </c>
      <c r="C7" s="9">
        <v>1</v>
      </c>
      <c r="D7" s="10" t="s">
        <v>28</v>
      </c>
      <c r="E7" s="11" t="s">
        <v>29</v>
      </c>
      <c r="F7" s="12">
        <v>36</v>
      </c>
      <c r="G7" s="12">
        <v>36</v>
      </c>
      <c r="H7" s="12">
        <v>0</v>
      </c>
      <c r="I7" s="45">
        <v>2</v>
      </c>
      <c r="J7" s="12"/>
      <c r="K7" s="46">
        <v>1.1</v>
      </c>
      <c r="L7" s="12">
        <v>1.1</v>
      </c>
      <c r="M7" s="9"/>
      <c r="N7" s="9"/>
      <c r="O7" s="9"/>
      <c r="P7" s="9"/>
      <c r="Q7" s="59" t="s">
        <v>30</v>
      </c>
      <c r="R7" s="60"/>
      <c r="S7" s="57"/>
    </row>
    <row r="8" s="1" customFormat="1" customHeight="1" spans="1:19">
      <c r="A8" s="9"/>
      <c r="B8" s="9"/>
      <c r="C8" s="9">
        <v>2</v>
      </c>
      <c r="D8" s="13" t="s">
        <v>31</v>
      </c>
      <c r="E8" s="14" t="s">
        <v>32</v>
      </c>
      <c r="F8" s="14">
        <v>216</v>
      </c>
      <c r="G8" s="14">
        <v>130</v>
      </c>
      <c r="H8" s="14">
        <v>86</v>
      </c>
      <c r="I8" s="14">
        <v>11</v>
      </c>
      <c r="J8" s="14"/>
      <c r="K8" s="14">
        <v>3.5</v>
      </c>
      <c r="L8" s="14">
        <v>4</v>
      </c>
      <c r="M8" s="14">
        <v>3</v>
      </c>
      <c r="N8" s="14">
        <v>3</v>
      </c>
      <c r="O8" s="14"/>
      <c r="P8" s="14"/>
      <c r="Q8" s="61"/>
      <c r="R8" s="60"/>
      <c r="S8" s="57"/>
    </row>
    <row r="9" s="1" customFormat="1" customHeight="1" spans="1:19">
      <c r="A9" s="9"/>
      <c r="B9" s="9"/>
      <c r="C9" s="9">
        <v>3</v>
      </c>
      <c r="D9" s="13" t="s">
        <v>33</v>
      </c>
      <c r="E9" s="14" t="s">
        <v>32</v>
      </c>
      <c r="F9" s="14">
        <v>144</v>
      </c>
      <c r="G9" s="14">
        <v>16</v>
      </c>
      <c r="H9" s="14">
        <v>128</v>
      </c>
      <c r="I9" s="14">
        <v>5</v>
      </c>
      <c r="J9" s="14"/>
      <c r="K9" s="14">
        <v>2</v>
      </c>
      <c r="L9" s="14">
        <v>2</v>
      </c>
      <c r="M9" s="14">
        <v>2</v>
      </c>
      <c r="N9" s="14">
        <v>2</v>
      </c>
      <c r="O9" s="14"/>
      <c r="P9" s="14">
        <v>1</v>
      </c>
      <c r="Q9" s="61"/>
      <c r="R9" s="60"/>
      <c r="S9" s="57"/>
    </row>
    <row r="10" s="1" customFormat="1" customHeight="1" spans="1:19">
      <c r="A10" s="9"/>
      <c r="B10" s="9"/>
      <c r="C10" s="9">
        <v>4</v>
      </c>
      <c r="D10" s="13" t="s">
        <v>34</v>
      </c>
      <c r="E10" s="11" t="s">
        <v>35</v>
      </c>
      <c r="F10" s="14">
        <v>32</v>
      </c>
      <c r="G10" s="14">
        <v>14</v>
      </c>
      <c r="H10" s="14">
        <v>18</v>
      </c>
      <c r="I10" s="47">
        <v>2</v>
      </c>
      <c r="J10" s="28"/>
      <c r="K10" s="28">
        <v>1</v>
      </c>
      <c r="L10" s="28">
        <v>1</v>
      </c>
      <c r="M10" s="28"/>
      <c r="N10" s="14"/>
      <c r="O10" s="14"/>
      <c r="P10" s="14"/>
      <c r="Q10" s="61"/>
      <c r="R10" s="60"/>
      <c r="S10" s="62" t="s">
        <v>36</v>
      </c>
    </row>
    <row r="11" s="1" customFormat="1" customHeight="1" spans="1:19">
      <c r="A11" s="9"/>
      <c r="B11" s="9"/>
      <c r="C11" s="9">
        <v>5</v>
      </c>
      <c r="D11" s="13" t="s">
        <v>37</v>
      </c>
      <c r="E11" s="15" t="s">
        <v>29</v>
      </c>
      <c r="F11" s="11">
        <v>24</v>
      </c>
      <c r="G11" s="11">
        <v>18</v>
      </c>
      <c r="H11" s="11">
        <v>6</v>
      </c>
      <c r="I11" s="48">
        <v>1.5</v>
      </c>
      <c r="J11" s="11"/>
      <c r="K11" s="15">
        <v>0.8</v>
      </c>
      <c r="L11" s="15">
        <v>0.8</v>
      </c>
      <c r="M11" s="11"/>
      <c r="N11" s="11"/>
      <c r="O11" s="14"/>
      <c r="P11" s="14"/>
      <c r="Q11" s="61"/>
      <c r="R11" s="60"/>
      <c r="S11" s="62" t="s">
        <v>38</v>
      </c>
    </row>
    <row r="12" s="1" customFormat="1" customHeight="1" spans="1:19">
      <c r="A12" s="9"/>
      <c r="B12" s="9"/>
      <c r="C12" s="9">
        <v>6</v>
      </c>
      <c r="D12" s="13" t="s">
        <v>39</v>
      </c>
      <c r="E12" s="11" t="s">
        <v>40</v>
      </c>
      <c r="F12" s="14">
        <v>32</v>
      </c>
      <c r="G12" s="14">
        <v>16</v>
      </c>
      <c r="H12" s="14">
        <v>16</v>
      </c>
      <c r="I12" s="49">
        <v>1.5</v>
      </c>
      <c r="J12" s="28"/>
      <c r="K12" s="28"/>
      <c r="L12" s="28">
        <v>1</v>
      </c>
      <c r="M12" s="28">
        <v>0.5</v>
      </c>
      <c r="N12" s="14">
        <v>0.5</v>
      </c>
      <c r="O12" s="14"/>
      <c r="P12" s="14"/>
      <c r="Q12" s="61"/>
      <c r="R12" s="60"/>
      <c r="S12" s="57"/>
    </row>
    <row r="13" s="1" customFormat="1" customHeight="1" spans="1:19">
      <c r="A13" s="9"/>
      <c r="B13" s="9"/>
      <c r="C13" s="9">
        <v>7</v>
      </c>
      <c r="D13" s="13" t="s">
        <v>41</v>
      </c>
      <c r="E13" s="11" t="s">
        <v>42</v>
      </c>
      <c r="F13" s="14">
        <v>38</v>
      </c>
      <c r="G13" s="14">
        <v>16</v>
      </c>
      <c r="H13" s="14">
        <v>22</v>
      </c>
      <c r="I13" s="49">
        <v>1.5</v>
      </c>
      <c r="J13" s="28"/>
      <c r="K13" s="28">
        <v>0.8</v>
      </c>
      <c r="L13" s="28"/>
      <c r="M13" s="28"/>
      <c r="N13" s="14"/>
      <c r="O13" s="14">
        <v>1.5</v>
      </c>
      <c r="P13" s="14"/>
      <c r="Q13" s="61"/>
      <c r="R13" s="60"/>
      <c r="S13" s="57"/>
    </row>
    <row r="14" s="1" customFormat="1" customHeight="1" spans="1:19">
      <c r="A14" s="9"/>
      <c r="B14" s="9"/>
      <c r="C14" s="9">
        <v>8</v>
      </c>
      <c r="D14" s="13" t="s">
        <v>43</v>
      </c>
      <c r="E14" s="14" t="s">
        <v>44</v>
      </c>
      <c r="F14" s="14">
        <v>36</v>
      </c>
      <c r="G14" s="14">
        <v>36</v>
      </c>
      <c r="H14" s="14">
        <v>0</v>
      </c>
      <c r="I14" s="14">
        <v>2.5</v>
      </c>
      <c r="J14" s="28"/>
      <c r="K14" s="28">
        <v>0.4</v>
      </c>
      <c r="L14" s="28">
        <v>0.4</v>
      </c>
      <c r="M14" s="28">
        <v>0.4</v>
      </c>
      <c r="N14" s="28">
        <v>0.4</v>
      </c>
      <c r="O14" s="28">
        <v>0.4</v>
      </c>
      <c r="P14" s="28">
        <v>0.4</v>
      </c>
      <c r="Q14" s="61"/>
      <c r="R14" s="60"/>
      <c r="S14" s="57"/>
    </row>
    <row r="15" s="1" customFormat="1" customHeight="1" spans="1:19">
      <c r="A15" s="9"/>
      <c r="B15" s="9"/>
      <c r="C15" s="9">
        <v>9</v>
      </c>
      <c r="D15" s="13" t="s">
        <v>45</v>
      </c>
      <c r="E15" s="11" t="s">
        <v>42</v>
      </c>
      <c r="F15" s="14">
        <v>32</v>
      </c>
      <c r="G15" s="14">
        <v>6</v>
      </c>
      <c r="H15" s="14">
        <v>26</v>
      </c>
      <c r="I15" s="49">
        <v>1</v>
      </c>
      <c r="J15" s="28"/>
      <c r="K15" s="28">
        <v>0.2</v>
      </c>
      <c r="L15" s="28">
        <v>0.2</v>
      </c>
      <c r="M15" s="28">
        <v>0.2</v>
      </c>
      <c r="N15" s="14">
        <v>0.2</v>
      </c>
      <c r="O15" s="14">
        <v>0.2</v>
      </c>
      <c r="P15" s="14"/>
      <c r="Q15" s="61"/>
      <c r="R15" s="60"/>
      <c r="S15" s="57"/>
    </row>
    <row r="16" s="1" customFormat="1" customHeight="1" spans="1:19">
      <c r="A16" s="9"/>
      <c r="B16" s="9"/>
      <c r="C16" s="9">
        <v>10</v>
      </c>
      <c r="D16" s="16" t="s">
        <v>46</v>
      </c>
      <c r="E16" s="9">
        <v>1</v>
      </c>
      <c r="F16" s="11">
        <v>48</v>
      </c>
      <c r="G16" s="11">
        <v>41</v>
      </c>
      <c r="H16" s="11">
        <v>7</v>
      </c>
      <c r="I16" s="11">
        <v>3</v>
      </c>
      <c r="J16" s="16"/>
      <c r="K16" s="18">
        <v>3</v>
      </c>
      <c r="L16" s="9"/>
      <c r="M16" s="9"/>
      <c r="N16" s="9"/>
      <c r="O16" s="9"/>
      <c r="P16" s="9"/>
      <c r="Q16" s="61"/>
      <c r="R16" s="60"/>
      <c r="S16" s="57"/>
    </row>
    <row r="17" s="1" customFormat="1" customHeight="1" spans="1:19">
      <c r="A17" s="9"/>
      <c r="B17" s="9"/>
      <c r="C17" s="9">
        <v>11</v>
      </c>
      <c r="D17" s="13" t="s">
        <v>47</v>
      </c>
      <c r="E17" s="11">
        <v>1</v>
      </c>
      <c r="F17" s="14">
        <v>48</v>
      </c>
      <c r="G17" s="14">
        <v>41</v>
      </c>
      <c r="H17" s="14">
        <v>7</v>
      </c>
      <c r="I17" s="49">
        <v>3</v>
      </c>
      <c r="J17" s="28"/>
      <c r="K17" s="28">
        <v>3</v>
      </c>
      <c r="L17" s="28"/>
      <c r="M17" s="28"/>
      <c r="N17" s="14"/>
      <c r="O17" s="14"/>
      <c r="P17" s="14"/>
      <c r="Q17" s="61"/>
      <c r="R17" s="60"/>
      <c r="S17" s="57"/>
    </row>
    <row r="18" s="1" customFormat="1" customHeight="1" spans="1:19">
      <c r="A18" s="9"/>
      <c r="B18" s="9"/>
      <c r="C18" s="9">
        <v>12</v>
      </c>
      <c r="D18" s="13" t="s">
        <v>48</v>
      </c>
      <c r="E18" s="11">
        <v>3</v>
      </c>
      <c r="F18" s="14">
        <v>48</v>
      </c>
      <c r="G18" s="14">
        <v>41</v>
      </c>
      <c r="H18" s="14">
        <v>7</v>
      </c>
      <c r="I18" s="49">
        <v>3</v>
      </c>
      <c r="J18" s="28"/>
      <c r="K18" s="28"/>
      <c r="L18" s="28"/>
      <c r="M18" s="28"/>
      <c r="N18" s="14"/>
      <c r="O18" s="14">
        <v>3</v>
      </c>
      <c r="P18" s="14"/>
      <c r="Q18" s="61"/>
      <c r="R18" s="60"/>
      <c r="S18" s="57"/>
    </row>
    <row r="19" s="1" customFormat="1" ht="19.5" customHeight="1" spans="1:19">
      <c r="A19" s="9"/>
      <c r="B19" s="9"/>
      <c r="C19" s="9">
        <v>13</v>
      </c>
      <c r="D19" s="13" t="s">
        <v>49</v>
      </c>
      <c r="E19" s="11">
        <v>3</v>
      </c>
      <c r="F19" s="14">
        <v>48</v>
      </c>
      <c r="G19" s="14">
        <v>41</v>
      </c>
      <c r="H19" s="14">
        <v>7</v>
      </c>
      <c r="I19" s="49">
        <v>3</v>
      </c>
      <c r="J19" s="28"/>
      <c r="K19" s="28"/>
      <c r="L19" s="28"/>
      <c r="M19" s="28">
        <v>3</v>
      </c>
      <c r="N19" s="14"/>
      <c r="O19" s="14"/>
      <c r="P19" s="14"/>
      <c r="Q19" s="61"/>
      <c r="R19" s="60"/>
      <c r="S19" s="57"/>
    </row>
    <row r="20" s="1" customFormat="1" customHeight="1" spans="1:19">
      <c r="A20" s="9"/>
      <c r="B20" s="9"/>
      <c r="C20" s="9">
        <v>14</v>
      </c>
      <c r="D20" s="13" t="s">
        <v>50</v>
      </c>
      <c r="E20" s="11">
        <v>5</v>
      </c>
      <c r="F20" s="14">
        <v>48</v>
      </c>
      <c r="G20" s="14">
        <v>41</v>
      </c>
      <c r="H20" s="14">
        <v>7</v>
      </c>
      <c r="I20" s="49">
        <v>3</v>
      </c>
      <c r="J20" s="28"/>
      <c r="K20" s="28"/>
      <c r="L20" s="28"/>
      <c r="M20" s="28"/>
      <c r="N20" s="14"/>
      <c r="O20" s="14">
        <v>3</v>
      </c>
      <c r="P20" s="14"/>
      <c r="Q20" s="61"/>
      <c r="R20" s="60"/>
      <c r="S20" s="57"/>
    </row>
    <row r="21" s="1" customFormat="1" customHeight="1" spans="1:19">
      <c r="A21" s="9"/>
      <c r="B21" s="9"/>
      <c r="C21" s="9"/>
      <c r="D21" s="13" t="s">
        <v>51</v>
      </c>
      <c r="E21" s="14">
        <v>1</v>
      </c>
      <c r="F21" s="14">
        <v>32</v>
      </c>
      <c r="G21" s="14">
        <v>8</v>
      </c>
      <c r="H21" s="14">
        <v>24</v>
      </c>
      <c r="I21" s="14">
        <v>1.5</v>
      </c>
      <c r="J21" s="14"/>
      <c r="K21" s="14">
        <v>2</v>
      </c>
      <c r="L21" s="17"/>
      <c r="M21" s="17"/>
      <c r="N21" s="17"/>
      <c r="O21" s="9"/>
      <c r="P21" s="9"/>
      <c r="Q21" s="61"/>
      <c r="R21" s="60"/>
      <c r="S21" s="57"/>
    </row>
    <row r="22" s="1" customFormat="1" customHeight="1" spans="1:19">
      <c r="A22" s="9"/>
      <c r="B22" s="9"/>
      <c r="C22" s="9"/>
      <c r="D22" s="13" t="s">
        <v>52</v>
      </c>
      <c r="E22" s="14">
        <v>3</v>
      </c>
      <c r="F22" s="14">
        <v>16</v>
      </c>
      <c r="G22" s="14">
        <v>16</v>
      </c>
      <c r="H22" s="14">
        <v>0</v>
      </c>
      <c r="I22" s="14">
        <v>1</v>
      </c>
      <c r="J22" s="17"/>
      <c r="K22" s="9"/>
      <c r="L22" s="9"/>
      <c r="M22" s="9">
        <v>1</v>
      </c>
      <c r="N22" s="17"/>
      <c r="O22" s="9"/>
      <c r="P22" s="9"/>
      <c r="Q22" s="61"/>
      <c r="R22" s="60"/>
      <c r="S22" s="57"/>
    </row>
    <row r="23" s="1" customFormat="1" customHeight="1" spans="1:19">
      <c r="A23" s="9"/>
      <c r="B23" s="9"/>
      <c r="C23" s="9"/>
      <c r="D23" s="17" t="s">
        <v>53</v>
      </c>
      <c r="E23" s="18">
        <v>6</v>
      </c>
      <c r="F23" s="18">
        <v>16</v>
      </c>
      <c r="G23" s="18">
        <v>16</v>
      </c>
      <c r="H23" s="18">
        <v>0</v>
      </c>
      <c r="I23" s="18">
        <v>1</v>
      </c>
      <c r="J23" s="28"/>
      <c r="K23" s="28"/>
      <c r="L23" s="14"/>
      <c r="M23" s="17"/>
      <c r="N23" s="17"/>
      <c r="O23" s="9"/>
      <c r="P23" s="9">
        <v>1</v>
      </c>
      <c r="Q23" s="61"/>
      <c r="R23" s="60"/>
      <c r="S23" s="57"/>
    </row>
    <row r="24" s="1" customFormat="1" customHeight="1" spans="1:19">
      <c r="A24" s="9"/>
      <c r="B24" s="9"/>
      <c r="C24" s="9"/>
      <c r="D24" s="17" t="s">
        <v>54</v>
      </c>
      <c r="E24" s="18">
        <v>6</v>
      </c>
      <c r="F24" s="18">
        <v>16</v>
      </c>
      <c r="G24" s="18">
        <v>16</v>
      </c>
      <c r="H24" s="18">
        <v>0</v>
      </c>
      <c r="I24" s="18">
        <v>1</v>
      </c>
      <c r="J24" s="28"/>
      <c r="K24" s="28"/>
      <c r="L24" s="14"/>
      <c r="M24" s="17"/>
      <c r="N24" s="17"/>
      <c r="O24" s="9"/>
      <c r="P24" s="9">
        <v>1</v>
      </c>
      <c r="Q24" s="61"/>
      <c r="R24" s="60"/>
      <c r="S24" s="57"/>
    </row>
    <row r="25" s="1" customFormat="1" customHeight="1" spans="1:19">
      <c r="A25" s="9"/>
      <c r="B25" s="9"/>
      <c r="C25" s="19" t="s">
        <v>55</v>
      </c>
      <c r="D25" s="19"/>
      <c r="E25" s="20"/>
      <c r="F25" s="21">
        <f>SUM(F7:F20)</f>
        <v>830</v>
      </c>
      <c r="G25" s="21">
        <f>SUM(G7:G20)</f>
        <v>493</v>
      </c>
      <c r="H25" s="21">
        <f>SUM(H7:H20)</f>
        <v>337</v>
      </c>
      <c r="I25" s="21">
        <f>SUM(I7:I20)</f>
        <v>43</v>
      </c>
      <c r="J25" s="28"/>
      <c r="K25" s="28"/>
      <c r="L25" s="14"/>
      <c r="M25" s="14"/>
      <c r="N25" s="14"/>
      <c r="O25" s="14"/>
      <c r="P25" s="40"/>
      <c r="Q25" s="61"/>
      <c r="R25" s="60"/>
      <c r="S25" s="57"/>
    </row>
    <row r="26" s="1" customFormat="1" customHeight="1" spans="1:19">
      <c r="A26" s="9"/>
      <c r="B26" s="9"/>
      <c r="C26" s="22" t="s">
        <v>56</v>
      </c>
      <c r="D26" s="22"/>
      <c r="E26" s="23"/>
      <c r="F26" s="24">
        <f>F25/F59</f>
        <v>0.415207603801901</v>
      </c>
      <c r="G26" s="25">
        <f>H25/G25</f>
        <v>0.683569979716024</v>
      </c>
      <c r="H26" s="25">
        <f>H25/H59</f>
        <v>0.426582278481013</v>
      </c>
      <c r="I26" s="24">
        <f>I25/I59</f>
        <v>0.42156862745098</v>
      </c>
      <c r="J26" s="28"/>
      <c r="K26" s="28"/>
      <c r="L26" s="14"/>
      <c r="M26" s="14"/>
      <c r="N26" s="14"/>
      <c r="O26" s="14"/>
      <c r="P26" s="40"/>
      <c r="Q26" s="61"/>
      <c r="R26" s="60"/>
      <c r="S26" s="57"/>
    </row>
    <row r="27" s="1" customFormat="1" customHeight="1" spans="1:19">
      <c r="A27" s="9"/>
      <c r="B27" s="9" t="s">
        <v>57</v>
      </c>
      <c r="C27" s="9">
        <v>15</v>
      </c>
      <c r="D27" s="16" t="s">
        <v>58</v>
      </c>
      <c r="E27" s="9">
        <v>1</v>
      </c>
      <c r="F27" s="9">
        <v>64</v>
      </c>
      <c r="G27" s="9">
        <v>32</v>
      </c>
      <c r="H27" s="9">
        <v>32</v>
      </c>
      <c r="I27" s="9">
        <v>3</v>
      </c>
      <c r="J27" s="17"/>
      <c r="K27" s="9">
        <v>4</v>
      </c>
      <c r="L27" s="9"/>
      <c r="M27" s="9"/>
      <c r="N27" s="9"/>
      <c r="O27" s="9"/>
      <c r="P27" s="9"/>
      <c r="Q27" s="61"/>
      <c r="R27" s="60"/>
      <c r="S27" s="57"/>
    </row>
    <row r="28" s="1" customFormat="1" customHeight="1" spans="1:19">
      <c r="A28" s="9"/>
      <c r="B28" s="9"/>
      <c r="C28" s="9">
        <v>16</v>
      </c>
      <c r="D28" s="17" t="s">
        <v>59</v>
      </c>
      <c r="E28" s="18">
        <v>2</v>
      </c>
      <c r="F28" s="18">
        <v>64</v>
      </c>
      <c r="G28" s="18">
        <v>44</v>
      </c>
      <c r="H28" s="18">
        <v>20</v>
      </c>
      <c r="I28" s="9">
        <v>3.5</v>
      </c>
      <c r="J28" s="17"/>
      <c r="K28" s="9"/>
      <c r="L28" s="9">
        <v>4</v>
      </c>
      <c r="M28" s="9"/>
      <c r="N28" s="9"/>
      <c r="O28" s="9"/>
      <c r="P28" s="9"/>
      <c r="Q28" s="61"/>
      <c r="R28" s="60"/>
      <c r="S28" s="57"/>
    </row>
    <row r="29" s="1" customFormat="1" customHeight="1" spans="1:19">
      <c r="A29" s="9"/>
      <c r="B29" s="9"/>
      <c r="C29" s="9">
        <v>17</v>
      </c>
      <c r="D29" s="16" t="s">
        <v>60</v>
      </c>
      <c r="E29" s="9">
        <v>3</v>
      </c>
      <c r="F29" s="9">
        <v>48</v>
      </c>
      <c r="G29" s="9">
        <v>32</v>
      </c>
      <c r="H29" s="9">
        <v>16</v>
      </c>
      <c r="I29" s="9">
        <v>2.5</v>
      </c>
      <c r="J29" s="17"/>
      <c r="K29" s="9"/>
      <c r="L29" s="9"/>
      <c r="M29" s="9">
        <v>3</v>
      </c>
      <c r="N29" s="9"/>
      <c r="O29" s="9"/>
      <c r="P29" s="9"/>
      <c r="Q29" s="61"/>
      <c r="R29" s="60"/>
      <c r="S29" s="57"/>
    </row>
    <row r="30" s="1" customFormat="1" customHeight="1" spans="1:19">
      <c r="A30" s="9"/>
      <c r="B30" s="9"/>
      <c r="C30" s="9">
        <v>18</v>
      </c>
      <c r="D30" s="26" t="s">
        <v>61</v>
      </c>
      <c r="E30" s="27">
        <v>3</v>
      </c>
      <c r="F30" s="27">
        <v>45</v>
      </c>
      <c r="G30" s="27">
        <v>36</v>
      </c>
      <c r="H30" s="27">
        <v>9</v>
      </c>
      <c r="I30" s="9">
        <v>2.5</v>
      </c>
      <c r="J30" s="16"/>
      <c r="K30" s="9"/>
      <c r="L30" s="9"/>
      <c r="M30" s="9">
        <v>3</v>
      </c>
      <c r="N30" s="9"/>
      <c r="O30" s="9"/>
      <c r="P30" s="9"/>
      <c r="Q30" s="61"/>
      <c r="R30" s="60"/>
      <c r="S30" s="57"/>
    </row>
    <row r="31" s="1" customFormat="1" customHeight="1" spans="1:19">
      <c r="A31" s="9"/>
      <c r="B31" s="9"/>
      <c r="C31" s="9">
        <v>19</v>
      </c>
      <c r="D31" s="16" t="s">
        <v>62</v>
      </c>
      <c r="E31" s="9">
        <v>4</v>
      </c>
      <c r="F31" s="9">
        <v>112</v>
      </c>
      <c r="G31" s="9">
        <v>84</v>
      </c>
      <c r="H31" s="9">
        <v>28</v>
      </c>
      <c r="I31" s="9">
        <v>6</v>
      </c>
      <c r="J31" s="17"/>
      <c r="K31" s="9"/>
      <c r="L31" s="9"/>
      <c r="M31" s="9">
        <v>3</v>
      </c>
      <c r="N31" s="9">
        <v>3</v>
      </c>
      <c r="O31" s="9"/>
      <c r="P31" s="13"/>
      <c r="Q31" s="61"/>
      <c r="R31" s="60"/>
      <c r="S31" s="57"/>
    </row>
    <row r="32" s="1" customFormat="1" ht="20.25" customHeight="1" spans="1:19">
      <c r="A32" s="9"/>
      <c r="B32" s="9"/>
      <c r="C32" s="9"/>
      <c r="D32" s="16" t="s">
        <v>63</v>
      </c>
      <c r="E32" s="28">
        <v>1</v>
      </c>
      <c r="F32" s="29">
        <v>8</v>
      </c>
      <c r="G32" s="9">
        <v>8</v>
      </c>
      <c r="H32" s="9">
        <v>0</v>
      </c>
      <c r="I32" s="9">
        <v>0.5</v>
      </c>
      <c r="J32" s="18"/>
      <c r="K32" s="18">
        <v>0.5</v>
      </c>
      <c r="L32" s="9"/>
      <c r="M32" s="9"/>
      <c r="N32" s="9"/>
      <c r="O32" s="9"/>
      <c r="P32" s="14"/>
      <c r="Q32" s="61"/>
      <c r="R32" s="60"/>
      <c r="S32" s="57"/>
    </row>
    <row r="33" s="1" customFormat="1" customHeight="1" spans="1:19">
      <c r="A33" s="9"/>
      <c r="B33" s="9"/>
      <c r="C33" s="19" t="s">
        <v>55</v>
      </c>
      <c r="D33" s="19"/>
      <c r="E33" s="20"/>
      <c r="F33" s="30">
        <f>SUM(F27:F31)</f>
        <v>333</v>
      </c>
      <c r="G33" s="30">
        <f>SUM(G27:G31)</f>
        <v>228</v>
      </c>
      <c r="H33" s="30">
        <f>SUM(H27:H31)</f>
        <v>105</v>
      </c>
      <c r="I33" s="30">
        <f>SUM(I27:I31)</f>
        <v>17.5</v>
      </c>
      <c r="J33" s="28"/>
      <c r="K33" s="28"/>
      <c r="L33" s="14"/>
      <c r="M33" s="14"/>
      <c r="N33" s="14"/>
      <c r="O33" s="14"/>
      <c r="P33" s="40"/>
      <c r="Q33" s="61"/>
      <c r="R33" s="60"/>
      <c r="S33" s="57"/>
    </row>
    <row r="34" s="1" customFormat="1" customHeight="1" spans="1:19">
      <c r="A34" s="9"/>
      <c r="B34" s="9"/>
      <c r="C34" s="22" t="s">
        <v>56</v>
      </c>
      <c r="D34" s="22"/>
      <c r="E34" s="23"/>
      <c r="F34" s="24">
        <f>F33/F59</f>
        <v>0.166583291645823</v>
      </c>
      <c r="G34" s="25">
        <f>H33/G33</f>
        <v>0.460526315789474</v>
      </c>
      <c r="H34" s="25" t="e">
        <f>H33/H81</f>
        <v>#DIV/0!</v>
      </c>
      <c r="I34" s="24">
        <f>I33/I59</f>
        <v>0.17156862745098</v>
      </c>
      <c r="J34" s="28"/>
      <c r="K34" s="28"/>
      <c r="L34" s="14"/>
      <c r="M34" s="14"/>
      <c r="N34" s="14"/>
      <c r="O34" s="14"/>
      <c r="P34" s="40"/>
      <c r="Q34" s="61"/>
      <c r="R34" s="60"/>
      <c r="S34" s="57"/>
    </row>
    <row r="35" s="1" customFormat="1" customHeight="1" spans="1:19">
      <c r="A35" s="9"/>
      <c r="B35" s="31" t="s">
        <v>64</v>
      </c>
      <c r="C35" s="9">
        <v>20</v>
      </c>
      <c r="D35" s="17" t="s">
        <v>65</v>
      </c>
      <c r="E35" s="18">
        <v>5</v>
      </c>
      <c r="F35" s="18">
        <v>32</v>
      </c>
      <c r="G35" s="18">
        <v>16</v>
      </c>
      <c r="H35" s="18">
        <v>16</v>
      </c>
      <c r="I35" s="9">
        <v>1.5</v>
      </c>
      <c r="J35" s="18"/>
      <c r="K35" s="18"/>
      <c r="L35" s="9"/>
      <c r="M35" s="9"/>
      <c r="N35" s="9"/>
      <c r="O35" s="9">
        <v>1.5</v>
      </c>
      <c r="P35" s="40"/>
      <c r="Q35" s="61"/>
      <c r="R35" s="60"/>
      <c r="S35" s="57"/>
    </row>
    <row r="36" s="1" customFormat="1" customHeight="1" spans="1:19">
      <c r="A36" s="9"/>
      <c r="B36" s="31"/>
      <c r="C36" s="9">
        <v>21</v>
      </c>
      <c r="D36" s="17" t="s">
        <v>66</v>
      </c>
      <c r="E36" s="18">
        <v>6</v>
      </c>
      <c r="F36" s="18">
        <v>48</v>
      </c>
      <c r="G36" s="18">
        <v>48</v>
      </c>
      <c r="H36" s="18">
        <v>0</v>
      </c>
      <c r="I36" s="9">
        <v>3</v>
      </c>
      <c r="J36" s="18"/>
      <c r="K36" s="18"/>
      <c r="L36" s="9"/>
      <c r="M36" s="9"/>
      <c r="N36" s="9"/>
      <c r="O36" s="9"/>
      <c r="P36" s="50">
        <v>3</v>
      </c>
      <c r="Q36" s="61"/>
      <c r="R36" s="60"/>
      <c r="S36" s="57"/>
    </row>
    <row r="37" s="1" customFormat="1" customHeight="1" spans="1:19">
      <c r="A37" s="9"/>
      <c r="B37" s="31"/>
      <c r="C37" s="22" t="s">
        <v>55</v>
      </c>
      <c r="D37" s="22"/>
      <c r="E37" s="23"/>
      <c r="F37" s="30">
        <f>SUM(F35:F36)</f>
        <v>80</v>
      </c>
      <c r="G37" s="30">
        <f>SUM(G35:G36)</f>
        <v>64</v>
      </c>
      <c r="H37" s="30">
        <f>SUM(H35:H36)</f>
        <v>16</v>
      </c>
      <c r="I37" s="30">
        <f>SUM(I35:I36)</f>
        <v>4.5</v>
      </c>
      <c r="J37" s="28"/>
      <c r="K37" s="28"/>
      <c r="L37" s="14"/>
      <c r="M37" s="14"/>
      <c r="N37" s="14"/>
      <c r="O37" s="14"/>
      <c r="P37" s="40"/>
      <c r="Q37" s="61"/>
      <c r="R37" s="60"/>
      <c r="S37" s="57"/>
    </row>
    <row r="38" s="1" customFormat="1" customHeight="1" spans="1:19">
      <c r="A38" s="9"/>
      <c r="B38" s="32"/>
      <c r="C38" s="22" t="s">
        <v>56</v>
      </c>
      <c r="D38" s="22"/>
      <c r="E38" s="23"/>
      <c r="F38" s="24">
        <v>0.01</v>
      </c>
      <c r="G38" s="25">
        <f>H37/G37</f>
        <v>0.25</v>
      </c>
      <c r="H38" s="25" t="e">
        <f>H37/H84</f>
        <v>#DIV/0!</v>
      </c>
      <c r="I38" s="24">
        <v>0.01</v>
      </c>
      <c r="J38" s="28"/>
      <c r="K38" s="28"/>
      <c r="L38" s="14"/>
      <c r="M38" s="14"/>
      <c r="N38" s="14"/>
      <c r="O38" s="14"/>
      <c r="P38" s="40"/>
      <c r="Q38" s="63"/>
      <c r="R38" s="64"/>
      <c r="S38" s="57"/>
    </row>
    <row r="39" s="1" customFormat="1" customHeight="1" spans="1:19">
      <c r="A39" s="9" t="s">
        <v>67</v>
      </c>
      <c r="B39" s="9" t="s">
        <v>68</v>
      </c>
      <c r="C39" s="9">
        <v>22</v>
      </c>
      <c r="D39" s="16" t="s">
        <v>69</v>
      </c>
      <c r="E39" s="13">
        <v>1</v>
      </c>
      <c r="F39" s="11">
        <v>110</v>
      </c>
      <c r="G39" s="14">
        <v>46</v>
      </c>
      <c r="H39" s="14">
        <v>64</v>
      </c>
      <c r="I39" s="14">
        <v>5</v>
      </c>
      <c r="J39" s="49"/>
      <c r="K39" s="28">
        <v>5</v>
      </c>
      <c r="L39" s="28"/>
      <c r="M39" s="28"/>
      <c r="N39" s="28"/>
      <c r="O39" s="14"/>
      <c r="P39" s="14"/>
      <c r="Q39" s="65" t="s">
        <v>30</v>
      </c>
      <c r="R39" s="66"/>
      <c r="S39" s="57"/>
    </row>
    <row r="40" s="1" customFormat="1" customHeight="1" spans="1:19">
      <c r="A40" s="9"/>
      <c r="B40" s="9"/>
      <c r="C40" s="9">
        <v>23</v>
      </c>
      <c r="D40" s="16" t="s">
        <v>70</v>
      </c>
      <c r="E40" s="13">
        <v>3</v>
      </c>
      <c r="F40" s="11">
        <v>16</v>
      </c>
      <c r="G40" s="14">
        <v>12</v>
      </c>
      <c r="H40" s="14">
        <v>4</v>
      </c>
      <c r="I40" s="14">
        <v>1</v>
      </c>
      <c r="J40" s="49"/>
      <c r="K40" s="28"/>
      <c r="L40" s="28"/>
      <c r="M40" s="28">
        <v>1</v>
      </c>
      <c r="N40" s="28"/>
      <c r="O40" s="14"/>
      <c r="P40" s="14"/>
      <c r="Q40" s="59"/>
      <c r="R40" s="60"/>
      <c r="S40" s="57"/>
    </row>
    <row r="41" s="1" customFormat="1" customHeight="1" spans="1:19">
      <c r="A41" s="9"/>
      <c r="B41" s="9"/>
      <c r="C41" s="9">
        <v>24</v>
      </c>
      <c r="D41" s="16" t="s">
        <v>71</v>
      </c>
      <c r="E41" s="13">
        <v>4</v>
      </c>
      <c r="F41" s="11">
        <v>24</v>
      </c>
      <c r="G41" s="14">
        <v>0</v>
      </c>
      <c r="H41" s="14">
        <v>24</v>
      </c>
      <c r="I41" s="14">
        <v>1</v>
      </c>
      <c r="J41" s="49"/>
      <c r="K41" s="28"/>
      <c r="L41" s="28" t="s">
        <v>72</v>
      </c>
      <c r="M41" s="28"/>
      <c r="N41" s="28">
        <v>1</v>
      </c>
      <c r="O41" s="14"/>
      <c r="P41" s="14"/>
      <c r="Q41" s="59"/>
      <c r="R41" s="60"/>
      <c r="S41" s="57"/>
    </row>
    <row r="42" s="1" customFormat="1" customHeight="1" spans="1:19">
      <c r="A42" s="9"/>
      <c r="B42" s="9"/>
      <c r="C42" s="9">
        <v>25</v>
      </c>
      <c r="D42" s="16" t="s">
        <v>73</v>
      </c>
      <c r="E42" s="13">
        <v>4</v>
      </c>
      <c r="F42" s="11">
        <v>60</v>
      </c>
      <c r="G42" s="14">
        <v>44</v>
      </c>
      <c r="H42" s="14">
        <v>16</v>
      </c>
      <c r="I42" s="14">
        <v>3</v>
      </c>
      <c r="J42" s="49"/>
      <c r="K42" s="28"/>
      <c r="L42" s="28"/>
      <c r="M42" s="28"/>
      <c r="N42" s="28">
        <v>3</v>
      </c>
      <c r="O42" s="14"/>
      <c r="P42" s="14"/>
      <c r="Q42" s="61"/>
      <c r="R42" s="60"/>
      <c r="S42" s="57"/>
    </row>
    <row r="43" s="1" customFormat="1" customHeight="1" spans="1:19">
      <c r="A43" s="9"/>
      <c r="B43" s="9"/>
      <c r="C43" s="9">
        <v>26</v>
      </c>
      <c r="D43" s="16" t="s">
        <v>74</v>
      </c>
      <c r="E43" s="9">
        <v>4</v>
      </c>
      <c r="F43" s="9">
        <v>80</v>
      </c>
      <c r="G43" s="9">
        <v>40</v>
      </c>
      <c r="H43" s="9">
        <v>40</v>
      </c>
      <c r="I43" s="18">
        <v>4</v>
      </c>
      <c r="J43" s="16"/>
      <c r="K43" s="9"/>
      <c r="L43" s="9"/>
      <c r="M43" s="18"/>
      <c r="N43" s="18">
        <v>5</v>
      </c>
      <c r="O43" s="9"/>
      <c r="P43" s="18"/>
      <c r="Q43" s="61"/>
      <c r="R43" s="60"/>
      <c r="S43" s="57"/>
    </row>
    <row r="44" s="1" customFormat="1" customHeight="1" spans="1:19">
      <c r="A44" s="9"/>
      <c r="B44" s="9"/>
      <c r="C44" s="9">
        <v>27</v>
      </c>
      <c r="D44" s="17" t="s">
        <v>75</v>
      </c>
      <c r="E44" s="9">
        <v>4</v>
      </c>
      <c r="F44" s="9">
        <v>24</v>
      </c>
      <c r="G44" s="9">
        <v>24</v>
      </c>
      <c r="H44" s="9"/>
      <c r="I44" s="18">
        <v>1.5</v>
      </c>
      <c r="J44" s="18"/>
      <c r="K44" s="9"/>
      <c r="L44" s="9"/>
      <c r="M44" s="9"/>
      <c r="N44" s="9">
        <v>1.5</v>
      </c>
      <c r="O44" s="9"/>
      <c r="P44" s="18"/>
      <c r="Q44" s="61"/>
      <c r="R44" s="60"/>
      <c r="S44" s="57"/>
    </row>
    <row r="45" s="1" customFormat="1" customHeight="1" spans="1:19">
      <c r="A45" s="9"/>
      <c r="B45" s="9"/>
      <c r="C45" s="9">
        <v>28</v>
      </c>
      <c r="D45" s="13" t="s">
        <v>76</v>
      </c>
      <c r="E45" s="11">
        <v>5</v>
      </c>
      <c r="F45" s="14">
        <v>74</v>
      </c>
      <c r="G45" s="14">
        <v>26</v>
      </c>
      <c r="H45" s="14">
        <v>48</v>
      </c>
      <c r="I45" s="49">
        <v>3</v>
      </c>
      <c r="J45" s="28"/>
      <c r="K45" s="28"/>
      <c r="L45" s="28"/>
      <c r="M45" s="28"/>
      <c r="N45" s="14"/>
      <c r="O45" s="14">
        <v>3</v>
      </c>
      <c r="P45" s="14"/>
      <c r="Q45" s="61"/>
      <c r="R45" s="60"/>
      <c r="S45" s="57"/>
    </row>
    <row r="46" s="1" customFormat="1" customHeight="1" spans="1:19">
      <c r="A46" s="9"/>
      <c r="B46" s="9"/>
      <c r="C46" s="9">
        <v>29</v>
      </c>
      <c r="D46" s="33" t="s">
        <v>77</v>
      </c>
      <c r="E46" s="18">
        <v>5</v>
      </c>
      <c r="F46" s="18">
        <v>24</v>
      </c>
      <c r="G46" s="18">
        <v>8</v>
      </c>
      <c r="H46" s="18">
        <v>16</v>
      </c>
      <c r="I46" s="18">
        <v>1</v>
      </c>
      <c r="J46" s="16"/>
      <c r="K46" s="9"/>
      <c r="L46" s="9"/>
      <c r="M46" s="9"/>
      <c r="N46" s="9"/>
      <c r="O46" s="9">
        <v>1.5</v>
      </c>
      <c r="P46" s="9" t="s">
        <v>72</v>
      </c>
      <c r="Q46" s="61"/>
      <c r="R46" s="60"/>
      <c r="S46" s="57"/>
    </row>
    <row r="47" s="1" customFormat="1" customHeight="1" spans="1:19">
      <c r="A47" s="9"/>
      <c r="B47" s="9"/>
      <c r="C47" s="9">
        <v>30</v>
      </c>
      <c r="D47" s="16" t="s">
        <v>78</v>
      </c>
      <c r="E47" s="9">
        <v>5</v>
      </c>
      <c r="F47" s="9">
        <v>24</v>
      </c>
      <c r="G47" s="9">
        <v>12</v>
      </c>
      <c r="H47" s="9">
        <v>12</v>
      </c>
      <c r="I47" s="18">
        <v>1</v>
      </c>
      <c r="J47" s="18"/>
      <c r="K47" s="9"/>
      <c r="L47" s="9"/>
      <c r="M47" s="9"/>
      <c r="N47" s="9"/>
      <c r="O47" s="9">
        <v>1.5</v>
      </c>
      <c r="P47" s="9" t="s">
        <v>72</v>
      </c>
      <c r="Q47" s="61"/>
      <c r="R47" s="60"/>
      <c r="S47" s="57"/>
    </row>
    <row r="48" s="1" customFormat="1" customHeight="1" spans="1:19">
      <c r="A48" s="9"/>
      <c r="B48" s="9"/>
      <c r="C48" s="9">
        <v>31</v>
      </c>
      <c r="D48" s="13" t="s">
        <v>79</v>
      </c>
      <c r="E48" s="11">
        <v>5</v>
      </c>
      <c r="F48" s="14">
        <v>32</v>
      </c>
      <c r="G48" s="14">
        <v>24</v>
      </c>
      <c r="H48" s="14">
        <v>8</v>
      </c>
      <c r="I48" s="49">
        <v>1.5</v>
      </c>
      <c r="J48" s="28"/>
      <c r="K48" s="28"/>
      <c r="L48" s="28"/>
      <c r="M48" s="28"/>
      <c r="N48" s="14"/>
      <c r="O48" s="14">
        <v>1.5</v>
      </c>
      <c r="P48" s="14"/>
      <c r="Q48" s="61"/>
      <c r="R48" s="60"/>
      <c r="S48" s="57"/>
    </row>
    <row r="49" s="1" customFormat="1" customHeight="1" spans="1:19">
      <c r="A49" s="9"/>
      <c r="B49" s="9"/>
      <c r="C49" s="9">
        <v>32</v>
      </c>
      <c r="D49" s="17" t="s">
        <v>80</v>
      </c>
      <c r="E49" s="9">
        <v>5</v>
      </c>
      <c r="F49" s="9">
        <v>32</v>
      </c>
      <c r="G49" s="9">
        <v>28</v>
      </c>
      <c r="H49" s="9">
        <v>4</v>
      </c>
      <c r="I49" s="18">
        <v>2</v>
      </c>
      <c r="J49" s="16"/>
      <c r="K49" s="9"/>
      <c r="L49" s="9"/>
      <c r="M49" s="9"/>
      <c r="N49" s="9"/>
      <c r="O49" s="9">
        <v>2</v>
      </c>
      <c r="P49" s="9"/>
      <c r="Q49" s="61"/>
      <c r="R49" s="60"/>
      <c r="S49" s="57"/>
    </row>
    <row r="50" s="1" customFormat="1" customHeight="1" spans="1:19">
      <c r="A50" s="9"/>
      <c r="B50" s="9"/>
      <c r="C50" s="9">
        <v>33</v>
      </c>
      <c r="D50" s="16" t="s">
        <v>81</v>
      </c>
      <c r="E50" s="9">
        <v>5</v>
      </c>
      <c r="F50" s="9">
        <v>32</v>
      </c>
      <c r="G50" s="9">
        <v>20</v>
      </c>
      <c r="H50" s="9">
        <v>12</v>
      </c>
      <c r="I50" s="18">
        <v>1.5</v>
      </c>
      <c r="J50" s="18"/>
      <c r="K50" s="9"/>
      <c r="L50" s="9"/>
      <c r="M50" s="9"/>
      <c r="N50" s="9"/>
      <c r="O50" s="9">
        <v>2</v>
      </c>
      <c r="P50" s="9" t="s">
        <v>72</v>
      </c>
      <c r="Q50" s="61"/>
      <c r="R50" s="60"/>
      <c r="S50" s="57"/>
    </row>
    <row r="51" s="1" customFormat="1" customHeight="1" spans="1:19">
      <c r="A51" s="9"/>
      <c r="B51" s="9"/>
      <c r="C51" s="9">
        <v>34</v>
      </c>
      <c r="D51" s="16" t="s">
        <v>82</v>
      </c>
      <c r="E51" s="9">
        <v>5</v>
      </c>
      <c r="F51" s="9">
        <v>32</v>
      </c>
      <c r="G51" s="9">
        <v>20</v>
      </c>
      <c r="H51" s="9">
        <v>12</v>
      </c>
      <c r="I51" s="18">
        <v>1.5</v>
      </c>
      <c r="J51" s="16"/>
      <c r="K51" s="9"/>
      <c r="L51" s="9"/>
      <c r="M51" s="9"/>
      <c r="N51" s="9"/>
      <c r="O51" s="9">
        <v>2</v>
      </c>
      <c r="P51" s="9"/>
      <c r="Q51" s="61"/>
      <c r="R51" s="60"/>
      <c r="S51" s="57"/>
    </row>
    <row r="52" s="1" customFormat="1" customHeight="1" spans="1:19">
      <c r="A52" s="9"/>
      <c r="B52" s="9"/>
      <c r="C52" s="9">
        <v>35</v>
      </c>
      <c r="D52" s="17" t="s">
        <v>83</v>
      </c>
      <c r="E52" s="18">
        <v>6</v>
      </c>
      <c r="F52" s="18">
        <v>16</v>
      </c>
      <c r="G52" s="18">
        <v>16</v>
      </c>
      <c r="H52" s="18">
        <v>0</v>
      </c>
      <c r="I52" s="18">
        <v>1</v>
      </c>
      <c r="J52" s="18"/>
      <c r="K52" s="18"/>
      <c r="L52" s="9"/>
      <c r="M52" s="9"/>
      <c r="N52" s="9"/>
      <c r="O52" s="9"/>
      <c r="P52" s="9">
        <v>1</v>
      </c>
      <c r="Q52" s="61"/>
      <c r="R52" s="60"/>
      <c r="S52" s="57"/>
    </row>
    <row r="53" s="1" customFormat="1" customHeight="1" spans="1:19">
      <c r="A53" s="9"/>
      <c r="B53" s="9"/>
      <c r="C53" s="9">
        <v>36</v>
      </c>
      <c r="D53" s="16" t="s">
        <v>84</v>
      </c>
      <c r="E53" s="9">
        <v>6</v>
      </c>
      <c r="F53" s="9">
        <v>48</v>
      </c>
      <c r="G53" s="9">
        <v>32</v>
      </c>
      <c r="H53" s="9">
        <v>16</v>
      </c>
      <c r="I53" s="18">
        <v>2.5</v>
      </c>
      <c r="J53" s="18"/>
      <c r="K53" s="9"/>
      <c r="L53" s="9"/>
      <c r="M53" s="9"/>
      <c r="N53" s="9"/>
      <c r="O53" s="9"/>
      <c r="P53" s="9">
        <v>3</v>
      </c>
      <c r="Q53" s="61"/>
      <c r="R53" s="60"/>
      <c r="S53" s="57"/>
    </row>
    <row r="54" s="1" customFormat="1" customHeight="1" spans="1:19">
      <c r="A54" s="9"/>
      <c r="B54" s="9"/>
      <c r="C54" s="9">
        <v>37</v>
      </c>
      <c r="D54" s="16" t="s">
        <v>85</v>
      </c>
      <c r="E54" s="9">
        <v>6</v>
      </c>
      <c r="F54" s="9">
        <v>60</v>
      </c>
      <c r="G54" s="9">
        <v>24</v>
      </c>
      <c r="H54" s="9">
        <v>36</v>
      </c>
      <c r="I54" s="18">
        <v>2.5</v>
      </c>
      <c r="J54" s="16"/>
      <c r="K54" s="9"/>
      <c r="L54" s="9"/>
      <c r="M54" s="9"/>
      <c r="N54" s="9"/>
      <c r="O54" s="9"/>
      <c r="P54" s="9">
        <v>2.5</v>
      </c>
      <c r="Q54" s="61"/>
      <c r="R54" s="60"/>
      <c r="S54" s="57"/>
    </row>
    <row r="55" s="1" customFormat="1" customHeight="1" spans="1:19">
      <c r="A55" s="9"/>
      <c r="B55" s="9"/>
      <c r="C55" s="9">
        <v>38</v>
      </c>
      <c r="D55" s="16" t="s">
        <v>86</v>
      </c>
      <c r="E55" s="9">
        <v>6</v>
      </c>
      <c r="F55" s="9">
        <v>32</v>
      </c>
      <c r="G55" s="9">
        <v>24</v>
      </c>
      <c r="H55" s="9">
        <v>8</v>
      </c>
      <c r="I55" s="18">
        <v>2</v>
      </c>
      <c r="J55" s="16"/>
      <c r="K55" s="9"/>
      <c r="L55" s="9"/>
      <c r="M55" s="9"/>
      <c r="N55" s="9"/>
      <c r="O55" s="9"/>
      <c r="P55" s="9">
        <v>2</v>
      </c>
      <c r="Q55" s="61"/>
      <c r="R55" s="60"/>
      <c r="S55" s="57"/>
    </row>
    <row r="56" s="1" customFormat="1" customHeight="1" spans="1:19">
      <c r="A56" s="9"/>
      <c r="B56" s="9"/>
      <c r="C56" s="9">
        <v>39</v>
      </c>
      <c r="D56" s="16" t="s">
        <v>87</v>
      </c>
      <c r="E56" s="9">
        <v>6</v>
      </c>
      <c r="F56" s="29">
        <v>36</v>
      </c>
      <c r="G56" s="14">
        <v>24</v>
      </c>
      <c r="H56" s="14">
        <v>12</v>
      </c>
      <c r="I56" s="51">
        <v>2</v>
      </c>
      <c r="J56" s="28"/>
      <c r="K56" s="28"/>
      <c r="L56" s="14"/>
      <c r="M56" s="14"/>
      <c r="N56" s="14"/>
      <c r="O56" s="14"/>
      <c r="P56" s="40" t="s">
        <v>88</v>
      </c>
      <c r="Q56" s="61"/>
      <c r="R56" s="60"/>
      <c r="S56" s="57"/>
    </row>
    <row r="57" s="1" customFormat="1" customHeight="1" spans="1:19">
      <c r="A57" s="9"/>
      <c r="B57" s="9"/>
      <c r="C57" s="19" t="s">
        <v>55</v>
      </c>
      <c r="D57" s="19"/>
      <c r="E57" s="20"/>
      <c r="F57" s="30">
        <f>SUM(F39:F56)</f>
        <v>756</v>
      </c>
      <c r="G57" s="30">
        <f>SUM(G39:G56)</f>
        <v>424</v>
      </c>
      <c r="H57" s="30">
        <f>SUM(H39:H56)</f>
        <v>332</v>
      </c>
      <c r="I57" s="30">
        <f>SUM(I39:I56)</f>
        <v>37</v>
      </c>
      <c r="J57" s="28"/>
      <c r="K57" s="28"/>
      <c r="L57" s="14"/>
      <c r="M57" s="14"/>
      <c r="N57" s="14"/>
      <c r="O57" s="14"/>
      <c r="P57" s="40"/>
      <c r="Q57" s="61"/>
      <c r="R57" s="60"/>
      <c r="S57" s="57"/>
    </row>
    <row r="58" s="1" customFormat="1" customHeight="1" spans="1:19">
      <c r="A58" s="9"/>
      <c r="B58" s="9"/>
      <c r="C58" s="22" t="s">
        <v>56</v>
      </c>
      <c r="D58" s="22"/>
      <c r="E58" s="23"/>
      <c r="F58" s="24">
        <f>SUM(F57/F59)</f>
        <v>0.378189094547274</v>
      </c>
      <c r="G58" s="25">
        <f>H57/G57</f>
        <v>0.783018867924528</v>
      </c>
      <c r="H58" s="25" t="e">
        <f t="shared" ref="H58" si="0">H57/H103</f>
        <v>#DIV/0!</v>
      </c>
      <c r="I58" s="24">
        <f>SUM(I57/I59)</f>
        <v>0.362745098039216</v>
      </c>
      <c r="J58" s="28"/>
      <c r="K58" s="28"/>
      <c r="L58" s="14"/>
      <c r="M58" s="14"/>
      <c r="N58" s="14"/>
      <c r="O58" s="14"/>
      <c r="P58" s="40"/>
      <c r="Q58" s="61"/>
      <c r="R58" s="60"/>
      <c r="S58" s="57"/>
    </row>
    <row r="59" s="1" customFormat="1" customHeight="1" spans="1:19">
      <c r="A59" s="9" t="s">
        <v>89</v>
      </c>
      <c r="B59" s="9"/>
      <c r="C59" s="16" t="s">
        <v>90</v>
      </c>
      <c r="D59" s="16"/>
      <c r="E59" s="9"/>
      <c r="F59" s="34">
        <f>SUM(F25+F33+F37+F57)</f>
        <v>1999</v>
      </c>
      <c r="G59" s="34">
        <f>SUM(G25+G33+G37+G57)</f>
        <v>1209</v>
      </c>
      <c r="H59" s="34">
        <f>SUM(H25+H33+H37+H57)</f>
        <v>790</v>
      </c>
      <c r="I59" s="52">
        <f>SUM(I25+I33+I37+I57)</f>
        <v>102</v>
      </c>
      <c r="J59" s="17"/>
      <c r="K59" s="17"/>
      <c r="L59" s="17"/>
      <c r="M59" s="17"/>
      <c r="N59" s="17"/>
      <c r="O59" s="17"/>
      <c r="P59" s="53"/>
      <c r="Q59" s="61"/>
      <c r="R59" s="60"/>
      <c r="S59" s="57"/>
    </row>
    <row r="60" s="1" customFormat="1" customHeight="1" spans="1:19">
      <c r="A60" s="9"/>
      <c r="B60" s="9"/>
      <c r="C60" s="16" t="s">
        <v>91</v>
      </c>
      <c r="D60" s="16"/>
      <c r="E60" s="9"/>
      <c r="F60" s="35">
        <f>H59/G59</f>
        <v>0.65343258891646</v>
      </c>
      <c r="G60" s="35"/>
      <c r="H60" s="35"/>
      <c r="I60" s="54"/>
      <c r="J60" s="17"/>
      <c r="K60" s="17"/>
      <c r="L60" s="17"/>
      <c r="M60" s="17"/>
      <c r="N60" s="17"/>
      <c r="O60" s="17"/>
      <c r="P60" s="53"/>
      <c r="Q60" s="61"/>
      <c r="R60" s="60"/>
      <c r="S60" s="57"/>
    </row>
    <row r="61" s="1" customFormat="1" customHeight="1" spans="1:19">
      <c r="A61" s="9"/>
      <c r="B61" s="9"/>
      <c r="C61" s="16" t="s">
        <v>26</v>
      </c>
      <c r="D61" s="16"/>
      <c r="E61" s="9"/>
      <c r="F61" s="16"/>
      <c r="G61" s="16"/>
      <c r="H61" s="16"/>
      <c r="I61" s="16"/>
      <c r="J61" s="55"/>
      <c r="K61" s="55">
        <f t="shared" ref="K61:P61" si="1">SUM(K7:K55)</f>
        <v>27.3</v>
      </c>
      <c r="L61" s="55">
        <f t="shared" si="1"/>
        <v>14.5</v>
      </c>
      <c r="M61" s="55">
        <f t="shared" si="1"/>
        <v>20.1</v>
      </c>
      <c r="N61" s="55">
        <f t="shared" si="1"/>
        <v>19.6</v>
      </c>
      <c r="O61" s="55">
        <f t="shared" si="1"/>
        <v>23.1</v>
      </c>
      <c r="P61" s="55">
        <f t="shared" si="1"/>
        <v>14.9</v>
      </c>
      <c r="Q61" s="61"/>
      <c r="R61" s="60"/>
      <c r="S61" s="57"/>
    </row>
    <row r="62" s="1" customFormat="1" customHeight="1" spans="1:19">
      <c r="A62" s="36" t="s">
        <v>92</v>
      </c>
      <c r="B62" s="37"/>
      <c r="C62" s="38" t="s">
        <v>93</v>
      </c>
      <c r="D62" s="39"/>
      <c r="E62" s="40" t="s">
        <v>94</v>
      </c>
      <c r="F62" s="18">
        <v>240</v>
      </c>
      <c r="G62" s="18">
        <v>240</v>
      </c>
      <c r="H62" s="18">
        <v>0</v>
      </c>
      <c r="I62" s="56">
        <v>15</v>
      </c>
      <c r="J62" s="18"/>
      <c r="K62" s="18"/>
      <c r="L62" s="18"/>
      <c r="M62" s="9"/>
      <c r="N62" s="18"/>
      <c r="O62" s="18"/>
      <c r="P62" s="54"/>
      <c r="Q62" s="61"/>
      <c r="R62" s="60"/>
      <c r="S62" s="57"/>
    </row>
    <row r="63" s="1" customFormat="1" customHeight="1" spans="1:19">
      <c r="A63" s="41"/>
      <c r="B63" s="42"/>
      <c r="C63" s="38" t="s">
        <v>95</v>
      </c>
      <c r="D63" s="39"/>
      <c r="E63" s="40" t="s">
        <v>94</v>
      </c>
      <c r="F63" s="34">
        <f>SUM(F21+F22+F23+F32+F24)</f>
        <v>88</v>
      </c>
      <c r="G63" s="34">
        <f>SUM(G21+G22+G23+G32+G24)</f>
        <v>64</v>
      </c>
      <c r="H63" s="34">
        <f>SUM(H21+H22+H23+H32+H24)</f>
        <v>24</v>
      </c>
      <c r="I63" s="34">
        <f>SUM(I21+I22+I23+I32+I24)</f>
        <v>5</v>
      </c>
      <c r="J63" s="18"/>
      <c r="K63" s="18"/>
      <c r="L63" s="18"/>
      <c r="M63" s="9"/>
      <c r="N63" s="18"/>
      <c r="O63" s="18"/>
      <c r="P63" s="54"/>
      <c r="Q63" s="61"/>
      <c r="R63" s="60"/>
      <c r="S63" s="57"/>
    </row>
    <row r="64" s="1" customFormat="1" customHeight="1" spans="1:19">
      <c r="A64" s="43"/>
      <c r="B64" s="44"/>
      <c r="C64" s="16" t="s">
        <v>90</v>
      </c>
      <c r="D64" s="16"/>
      <c r="E64" s="9"/>
      <c r="F64" s="34">
        <f>SUM(F62:F63)</f>
        <v>328</v>
      </c>
      <c r="G64" s="34">
        <f>SUM(G62:G63)</f>
        <v>304</v>
      </c>
      <c r="H64" s="34">
        <f>SUM(H62:H63)</f>
        <v>24</v>
      </c>
      <c r="I64" s="55">
        <f>SUM(I62:I63)</f>
        <v>20</v>
      </c>
      <c r="J64" s="18"/>
      <c r="K64" s="18"/>
      <c r="L64" s="18"/>
      <c r="M64" s="9"/>
      <c r="N64" s="18"/>
      <c r="O64" s="18"/>
      <c r="P64" s="54"/>
      <c r="Q64" s="61"/>
      <c r="R64" s="60"/>
      <c r="S64" s="57"/>
    </row>
    <row r="65" s="1" customFormat="1" customHeight="1" spans="1:19">
      <c r="A65" s="67" t="s">
        <v>96</v>
      </c>
      <c r="B65" s="68"/>
      <c r="C65" s="68"/>
      <c r="D65" s="69"/>
      <c r="E65" s="14" t="s">
        <v>44</v>
      </c>
      <c r="F65" s="18">
        <v>90</v>
      </c>
      <c r="G65" s="18">
        <v>0</v>
      </c>
      <c r="H65" s="18">
        <v>90</v>
      </c>
      <c r="I65" s="18">
        <v>6</v>
      </c>
      <c r="J65" s="18"/>
      <c r="K65" s="9"/>
      <c r="L65" s="9">
        <v>2</v>
      </c>
      <c r="M65" s="9">
        <v>1</v>
      </c>
      <c r="N65" s="9"/>
      <c r="O65" s="9">
        <v>3</v>
      </c>
      <c r="P65" s="9"/>
      <c r="Q65" s="61"/>
      <c r="R65" s="60"/>
      <c r="S65" s="57"/>
    </row>
    <row r="66" s="1" customFormat="1" customHeight="1" spans="1:19">
      <c r="A66" s="13" t="s">
        <v>30</v>
      </c>
      <c r="B66" s="13"/>
      <c r="C66" s="13"/>
      <c r="D66" s="13"/>
      <c r="E66" s="40" t="s">
        <v>97</v>
      </c>
      <c r="F66" s="14"/>
      <c r="G66" s="14"/>
      <c r="H66" s="14"/>
      <c r="I66" s="14">
        <v>36</v>
      </c>
      <c r="J66" s="17"/>
      <c r="K66" s="18"/>
      <c r="L66" s="18"/>
      <c r="M66" s="18"/>
      <c r="N66" s="18"/>
      <c r="O66" s="18"/>
      <c r="P66" s="54"/>
      <c r="Q66" s="61"/>
      <c r="R66" s="60"/>
      <c r="S66" s="57"/>
    </row>
    <row r="67" s="1" customFormat="1" customHeight="1" spans="1:19">
      <c r="A67" s="70" t="s">
        <v>98</v>
      </c>
      <c r="B67" s="71"/>
      <c r="C67" s="72"/>
      <c r="D67" s="73"/>
      <c r="E67" s="14" t="s">
        <v>99</v>
      </c>
      <c r="F67" s="12"/>
      <c r="G67" s="45"/>
      <c r="H67" s="12"/>
      <c r="I67" s="46">
        <v>2</v>
      </c>
      <c r="J67" s="12"/>
      <c r="K67" s="9"/>
      <c r="L67" s="9"/>
      <c r="M67" s="9"/>
      <c r="N67" s="9"/>
      <c r="O67" s="18"/>
      <c r="P67" s="54"/>
      <c r="Q67" s="61"/>
      <c r="R67" s="60"/>
      <c r="S67" s="57"/>
    </row>
    <row r="68" s="1" customFormat="1" customHeight="1" spans="1:19">
      <c r="A68" s="13" t="s">
        <v>100</v>
      </c>
      <c r="B68" s="13"/>
      <c r="C68" s="13"/>
      <c r="D68" s="13"/>
      <c r="E68" s="14" t="s">
        <v>99</v>
      </c>
      <c r="F68" s="14"/>
      <c r="G68" s="14"/>
      <c r="H68" s="14"/>
      <c r="I68" s="14">
        <v>2</v>
      </c>
      <c r="J68" s="17"/>
      <c r="K68" s="18"/>
      <c r="L68" s="18"/>
      <c r="M68" s="18"/>
      <c r="N68" s="18"/>
      <c r="O68" s="18"/>
      <c r="P68" s="54"/>
      <c r="Q68" s="61"/>
      <c r="R68" s="60"/>
      <c r="S68" s="57"/>
    </row>
    <row r="69" s="1" customFormat="1" customHeight="1" spans="1:19">
      <c r="A69" s="74" t="s">
        <v>101</v>
      </c>
      <c r="B69" s="74"/>
      <c r="C69" s="74"/>
      <c r="D69" s="74"/>
      <c r="E69" s="14" t="s">
        <v>99</v>
      </c>
      <c r="F69" s="28"/>
      <c r="G69" s="28"/>
      <c r="H69" s="28"/>
      <c r="I69" s="28">
        <v>3</v>
      </c>
      <c r="J69" s="17"/>
      <c r="K69" s="18"/>
      <c r="L69" s="18"/>
      <c r="M69" s="18"/>
      <c r="N69" s="18"/>
      <c r="O69" s="18"/>
      <c r="P69" s="54"/>
      <c r="Q69" s="61"/>
      <c r="R69" s="60"/>
      <c r="S69" s="57"/>
    </row>
    <row r="70" s="1" customFormat="1" customHeight="1" spans="1:19">
      <c r="A70" s="14" t="s">
        <v>102</v>
      </c>
      <c r="B70" s="14"/>
      <c r="C70" s="75" t="s">
        <v>103</v>
      </c>
      <c r="D70" s="75"/>
      <c r="E70" s="76"/>
      <c r="F70" s="30"/>
      <c r="G70" s="30"/>
      <c r="H70" s="30"/>
      <c r="I70" s="80">
        <f>I62+I66+I65+I68+I63+I69+I59+I67</f>
        <v>171</v>
      </c>
      <c r="J70" s="18"/>
      <c r="K70" s="18"/>
      <c r="L70" s="18"/>
      <c r="M70" s="18"/>
      <c r="N70" s="18"/>
      <c r="O70" s="18"/>
      <c r="P70" s="54"/>
      <c r="Q70" s="61"/>
      <c r="R70" s="60"/>
      <c r="S70" s="57"/>
    </row>
    <row r="71" s="1" customFormat="1" customHeight="1" spans="1:19">
      <c r="A71" s="14"/>
      <c r="B71" s="14"/>
      <c r="C71" s="75" t="s">
        <v>91</v>
      </c>
      <c r="D71" s="75"/>
      <c r="E71" s="76"/>
      <c r="F71" s="77" t="s">
        <v>104</v>
      </c>
      <c r="G71" s="77"/>
      <c r="H71" s="77"/>
      <c r="I71" s="23"/>
      <c r="J71" s="17"/>
      <c r="K71" s="18"/>
      <c r="L71" s="18"/>
      <c r="M71" s="18"/>
      <c r="N71" s="18"/>
      <c r="O71" s="18"/>
      <c r="P71" s="18"/>
      <c r="Q71" s="63"/>
      <c r="R71" s="64"/>
      <c r="S71" s="57"/>
    </row>
    <row r="72" s="2" customFormat="1" ht="36" customHeight="1" spans="1:19">
      <c r="A72" s="78" t="s">
        <v>105</v>
      </c>
      <c r="B72" s="78"/>
      <c r="C72" s="78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81"/>
    </row>
    <row r="75" customHeight="1" spans="4:4">
      <c r="D75" s="79"/>
    </row>
  </sheetData>
  <mergeCells count="58">
    <mergeCell ref="A1:R1"/>
    <mergeCell ref="F2:H2"/>
    <mergeCell ref="J2:R2"/>
    <mergeCell ref="J3:L3"/>
    <mergeCell ref="M3:N3"/>
    <mergeCell ref="O3:P3"/>
    <mergeCell ref="Q3:R3"/>
    <mergeCell ref="J4:K4"/>
    <mergeCell ref="P4:Q4"/>
    <mergeCell ref="J6:R6"/>
    <mergeCell ref="C25:E25"/>
    <mergeCell ref="C26:E26"/>
    <mergeCell ref="G26:H26"/>
    <mergeCell ref="C33:E33"/>
    <mergeCell ref="C34:E34"/>
    <mergeCell ref="G34:H34"/>
    <mergeCell ref="C37:E37"/>
    <mergeCell ref="C38:E38"/>
    <mergeCell ref="G38:H38"/>
    <mergeCell ref="C57:E57"/>
    <mergeCell ref="C58:E58"/>
    <mergeCell ref="G58:H58"/>
    <mergeCell ref="C59:E59"/>
    <mergeCell ref="C60:E60"/>
    <mergeCell ref="F60:H60"/>
    <mergeCell ref="C61:I61"/>
    <mergeCell ref="C62:D62"/>
    <mergeCell ref="C63:D63"/>
    <mergeCell ref="C64:E64"/>
    <mergeCell ref="A65:D65"/>
    <mergeCell ref="A66:D66"/>
    <mergeCell ref="A67:B67"/>
    <mergeCell ref="C67:D67"/>
    <mergeCell ref="A68:D68"/>
    <mergeCell ref="A69:D69"/>
    <mergeCell ref="C70:E70"/>
    <mergeCell ref="C71:E71"/>
    <mergeCell ref="F71:H71"/>
    <mergeCell ref="A72:R72"/>
    <mergeCell ref="A7:A38"/>
    <mergeCell ref="A39:A58"/>
    <mergeCell ref="B7:B26"/>
    <mergeCell ref="B27:B34"/>
    <mergeCell ref="B35:B38"/>
    <mergeCell ref="B39:B58"/>
    <mergeCell ref="C2:C6"/>
    <mergeCell ref="D2:D6"/>
    <mergeCell ref="E2:E6"/>
    <mergeCell ref="F3:F6"/>
    <mergeCell ref="G3:G6"/>
    <mergeCell ref="H3:H6"/>
    <mergeCell ref="I2:I6"/>
    <mergeCell ref="A2:B6"/>
    <mergeCell ref="Q7:R38"/>
    <mergeCell ref="A62:B64"/>
    <mergeCell ref="A59:B61"/>
    <mergeCell ref="Q39:R71"/>
    <mergeCell ref="A70:B71"/>
  </mergeCells>
  <printOptions horizontalCentered="1"/>
  <pageMargins left="0.2" right="0.2" top="0.588888888888889" bottom="0.588888888888889" header="0.159027777777778" footer="0.11875"/>
  <pageSetup paperSize="9" orientation="portrait"/>
  <headerFooter alignWithMargins="0"/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进程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毛星宁</cp:lastModifiedBy>
  <cp:revision>1</cp:revision>
  <dcterms:created xsi:type="dcterms:W3CDTF">2008-05-07T00:56:00Z</dcterms:created>
  <cp:lastPrinted>2019-04-28T03:24:00Z</cp:lastPrinted>
  <dcterms:modified xsi:type="dcterms:W3CDTF">2022-11-28T13:15:22Z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D7EEBF52A22A4B9C9722A9A05D5C5A15</vt:lpwstr>
  </property>
</Properties>
</file>