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3订单定向医学生培养方案" sheetId="6" r:id="rId1"/>
  </sheets>
  <definedNames>
    <definedName name="_xlnm.Print_Area" localSheetId="0">'2023订单定向医学生培养方案'!$A$1:$T$94</definedName>
    <definedName name="_xlnm.Print_Titles" localSheetId="0">'2023订单定向医学生培养方案'!$1:$6</definedName>
  </definedNames>
  <calcPr calcId="144525"/>
</workbook>
</file>

<file path=xl/sharedStrings.xml><?xml version="1.0" encoding="utf-8"?>
<sst xmlns="http://schemas.openxmlformats.org/spreadsheetml/2006/main" count="158" uniqueCount="138">
  <si>
    <r>
      <rPr>
        <b/>
        <sz val="12"/>
        <rFont val="宋体"/>
        <charset val="134"/>
        <scheme val="minor"/>
      </rPr>
      <t>广西医科大学五年制临床医学专业（国家订单定向免费医学生）教学进程表（2023年修订版）
（</t>
    </r>
    <r>
      <rPr>
        <b/>
        <sz val="12"/>
        <rFont val="SimSun"/>
        <charset val="134"/>
      </rPr>
      <t>2.5年武鸣校区+1.5年临床教学+1.0年实习</t>
    </r>
    <r>
      <rPr>
        <b/>
        <sz val="12"/>
        <rFont val="宋体"/>
        <charset val="134"/>
      </rPr>
      <t>）</t>
    </r>
  </si>
  <si>
    <t>类别</t>
  </si>
  <si>
    <t>序号</t>
  </si>
  <si>
    <t>课程名称</t>
  </si>
  <si>
    <t>授课        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</si>
  <si>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</si>
  <si>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</si>
  <si>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</si>
  <si>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</si>
  <si>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</si>
  <si>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</si>
  <si>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</si>
  <si>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</si>
  <si>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</si>
  <si>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</si>
  <si>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</si>
  <si>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</si>
  <si>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</si>
  <si>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</si>
  <si>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</si>
  <si>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</si>
  <si>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</si>
  <si>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</si>
  <si>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9、10
学期</t>
  </si>
  <si>
    <t>2周</t>
  </si>
  <si>
    <t>16周</t>
  </si>
  <si>
    <r>
      <rPr>
        <sz val="8"/>
        <rFont val="宋体"/>
        <charset val="134"/>
        <scheme val="minor"/>
      </rPr>
      <t>14</t>
    </r>
    <r>
      <rPr>
        <sz val="8"/>
        <rFont val="宋体"/>
        <charset val="134"/>
      </rPr>
      <t>周</t>
    </r>
  </si>
  <si>
    <t>14周</t>
  </si>
  <si>
    <r>
      <rPr>
        <sz val="8"/>
        <rFont val="宋体"/>
        <charset val="134"/>
        <scheme val="minor"/>
      </rPr>
      <t>12</t>
    </r>
    <r>
      <rPr>
        <sz val="8"/>
        <rFont val="宋体"/>
        <charset val="134"/>
      </rPr>
      <t>周</t>
    </r>
  </si>
  <si>
    <t>40周</t>
  </si>
  <si>
    <t>周学时数</t>
  </si>
  <si>
    <t>军事理论</t>
  </si>
  <si>
    <t>英语</t>
  </si>
  <si>
    <t>1～4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</si>
  <si>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</si>
  <si>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</si>
  <si>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</si>
  <si>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</si>
  <si>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</si>
  <si>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</si>
  <si>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</si>
  <si>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</si>
  <si>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1～5</t>
  </si>
  <si>
    <t>创业基础</t>
  </si>
  <si>
    <t>大学生职业发展与就业指导</t>
  </si>
  <si>
    <t>形势与政策</t>
  </si>
  <si>
    <t>思想道德与法制</t>
  </si>
  <si>
    <t>中国近现代史纲要</t>
  </si>
  <si>
    <t>马克思主义基本原理</t>
  </si>
  <si>
    <t>马原理修改在第3学期</t>
  </si>
  <si>
    <t>卫生法学</t>
  </si>
  <si>
    <t>毛泽东思想和中国特色社会主义理论体系概论</t>
  </si>
  <si>
    <t>习近平新时代中国特色社会主义思想概论</t>
  </si>
  <si>
    <t>习思想仍在第5学期</t>
  </si>
  <si>
    <t>医患沟通学</t>
  </si>
  <si>
    <t>医学心理学（限选1）</t>
  </si>
  <si>
    <t>医学伦理学（限选1）</t>
  </si>
  <si>
    <t>小计</t>
  </si>
  <si>
    <t>占必修课百分比    理论：实践</t>
  </si>
  <si>
    <t>1:0.60</t>
  </si>
  <si>
    <t>自然科学</t>
  </si>
  <si>
    <t>医用物理学（限选1）</t>
  </si>
  <si>
    <t>基础化学（限选1）</t>
  </si>
  <si>
    <t>计算机应用基础（限选1）</t>
  </si>
  <si>
    <t>高等数学（限选1）</t>
  </si>
  <si>
    <t>有机化学（限选1）</t>
  </si>
  <si>
    <t>生物医学</t>
  </si>
  <si>
    <t>细胞生物学</t>
  </si>
  <si>
    <t>组织学与胚胎学</t>
  </si>
  <si>
    <t>系统解剖学</t>
  </si>
  <si>
    <t>生理学</t>
  </si>
  <si>
    <t>生物化学与分子生物学</t>
  </si>
  <si>
    <t>医学免疫学</t>
  </si>
  <si>
    <t>医学微生物学</t>
  </si>
  <si>
    <t>病理学</t>
  </si>
  <si>
    <t>医学遗传学</t>
  </si>
  <si>
    <t>机能实验学</t>
  </si>
  <si>
    <t>4～5</t>
  </si>
  <si>
    <t>病理生理学</t>
  </si>
  <si>
    <t>药理学</t>
  </si>
  <si>
    <t>人体寄生虫学</t>
  </si>
  <si>
    <t>局部解剖学</t>
  </si>
  <si>
    <r>
      <rPr>
        <sz val="8"/>
        <color theme="1"/>
        <rFont val="宋体"/>
        <charset val="134"/>
        <scheme val="minor"/>
      </rPr>
      <t>1</t>
    </r>
    <r>
      <rPr>
        <sz val="8"/>
        <color theme="1"/>
        <rFont val="宋体"/>
        <charset val="134"/>
      </rPr>
      <t>:0.75</t>
    </r>
  </si>
  <si>
    <t>公共卫生与 科研方法</t>
  </si>
  <si>
    <t>社区医学(包含预防医学、健康教育、保健医学、医学统计学、流行病学等）</t>
  </si>
  <si>
    <r>
      <rPr>
        <sz val="8"/>
        <color theme="1"/>
        <rFont val="宋体"/>
        <charset val="134"/>
        <scheme val="minor"/>
      </rPr>
      <t>2～</t>
    </r>
    <r>
      <rPr>
        <sz val="8"/>
        <color theme="1"/>
        <rFont val="宋体"/>
        <charset val="134"/>
      </rPr>
      <t>5</t>
    </r>
  </si>
  <si>
    <t>医学信息检索与利用</t>
  </si>
  <si>
    <t>占必修课百分比  理论：实践</t>
  </si>
  <si>
    <t>1:0.51</t>
  </si>
  <si>
    <t>全科医学概论</t>
  </si>
  <si>
    <t>诊断学</t>
  </si>
  <si>
    <t>外科学总论</t>
  </si>
  <si>
    <t>中医学</t>
  </si>
  <si>
    <t>影像诊断学</t>
  </si>
  <si>
    <t>麻醉学</t>
  </si>
  <si>
    <t>精神病学</t>
  </si>
  <si>
    <t>内科学</t>
  </si>
  <si>
    <t>传染病学</t>
  </si>
  <si>
    <t>儿科学</t>
  </si>
  <si>
    <t>神经病学</t>
  </si>
  <si>
    <t>外科学</t>
  </si>
  <si>
    <t>耳鼻咽喉科学</t>
  </si>
  <si>
    <t>皮肤性病学</t>
  </si>
  <si>
    <t>妇产科学</t>
  </si>
  <si>
    <t>口腔科学</t>
  </si>
  <si>
    <t>眼科学</t>
  </si>
  <si>
    <r>
      <rPr>
        <sz val="8"/>
        <color theme="1"/>
        <rFont val="宋体"/>
        <charset val="134"/>
        <scheme val="minor"/>
      </rPr>
      <t>老年医学</t>
    </r>
    <r>
      <rPr>
        <sz val="8"/>
        <color theme="1"/>
        <rFont val="宋体"/>
        <charset val="134"/>
      </rPr>
      <t>（限选1）</t>
    </r>
  </si>
  <si>
    <r>
      <rPr>
        <sz val="8"/>
        <color theme="1"/>
        <rFont val="宋体"/>
        <charset val="134"/>
        <scheme val="minor"/>
      </rPr>
      <t>超声学</t>
    </r>
    <r>
      <rPr>
        <sz val="8"/>
        <color theme="1"/>
        <rFont val="宋体"/>
        <charset val="134"/>
      </rPr>
      <t>（限选1）</t>
    </r>
  </si>
  <si>
    <r>
      <rPr>
        <sz val="8"/>
        <color theme="1"/>
        <rFont val="宋体"/>
        <charset val="134"/>
        <scheme val="minor"/>
      </rPr>
      <t>康复医学</t>
    </r>
    <r>
      <rPr>
        <sz val="8"/>
        <color theme="1"/>
        <rFont val="宋体"/>
        <charset val="134"/>
      </rPr>
      <t>（限选1）</t>
    </r>
  </si>
  <si>
    <r>
      <rPr>
        <sz val="8"/>
        <color theme="1"/>
        <rFont val="宋体"/>
        <charset val="134"/>
        <scheme val="minor"/>
      </rPr>
      <t>急诊医学</t>
    </r>
    <r>
      <rPr>
        <sz val="8"/>
        <color theme="1"/>
        <rFont val="宋体"/>
        <charset val="134"/>
      </rPr>
      <t>（限选1）</t>
    </r>
  </si>
  <si>
    <r>
      <rPr>
        <sz val="8"/>
        <color theme="1"/>
        <rFont val="宋体"/>
        <charset val="134"/>
        <scheme val="minor"/>
      </rPr>
      <t>核医学</t>
    </r>
    <r>
      <rPr>
        <sz val="8"/>
        <color theme="1"/>
        <rFont val="宋体"/>
        <charset val="134"/>
      </rPr>
      <t>（限选1）</t>
    </r>
  </si>
  <si>
    <t>临床肿瘤学（限选2）</t>
  </si>
  <si>
    <r>
      <rPr>
        <sz val="8"/>
        <color theme="1"/>
        <rFont val="宋体"/>
        <charset val="134"/>
        <scheme val="minor"/>
      </rPr>
      <t>5</t>
    </r>
    <r>
      <rPr>
        <sz val="8"/>
        <color theme="1"/>
        <rFont val="宋体"/>
        <charset val="134"/>
      </rPr>
      <t>～8</t>
    </r>
  </si>
  <si>
    <t>物理治疗学（限选2）</t>
  </si>
  <si>
    <t>放射治疗学（限选2）</t>
  </si>
  <si>
    <t>临床药学（限选2）</t>
  </si>
  <si>
    <r>
      <rPr>
        <sz val="8"/>
        <color theme="1"/>
        <rFont val="宋体"/>
        <charset val="134"/>
        <scheme val="minor"/>
      </rPr>
      <t>1:</t>
    </r>
    <r>
      <rPr>
        <sz val="8"/>
        <color theme="1"/>
        <rFont val="宋体"/>
        <charset val="134"/>
      </rPr>
      <t>1.10</t>
    </r>
  </si>
  <si>
    <t>必修课</t>
  </si>
  <si>
    <t>理论、实践、学分总计</t>
  </si>
  <si>
    <t>理论：实践</t>
  </si>
  <si>
    <t>1:0.81</t>
  </si>
  <si>
    <t>选修课</t>
  </si>
  <si>
    <t>任选课</t>
  </si>
  <si>
    <t>限选课1</t>
  </si>
  <si>
    <t>限选课2</t>
  </si>
  <si>
    <r>
      <rPr>
        <sz val="8"/>
        <color theme="1"/>
        <rFont val="宋体"/>
        <charset val="134"/>
        <scheme val="minor"/>
      </rPr>
      <t>5～</t>
    </r>
    <r>
      <rPr>
        <sz val="8"/>
        <color theme="1"/>
        <rFont val="宋体"/>
        <charset val="134"/>
      </rPr>
      <t>8</t>
    </r>
  </si>
  <si>
    <t>临床技能学</t>
  </si>
  <si>
    <t>毕业实习</t>
  </si>
  <si>
    <t>8～10</t>
  </si>
  <si>
    <t>军事技能</t>
  </si>
  <si>
    <t>机动</t>
  </si>
  <si>
    <t>社会实践</t>
  </si>
  <si>
    <t>创新创业素质拓展</t>
  </si>
  <si>
    <t>合计</t>
  </si>
  <si>
    <t>总学时、总学分</t>
  </si>
  <si>
    <t>理论:实践</t>
  </si>
  <si>
    <t>1:0.73</t>
  </si>
  <si>
    <t xml:space="preserve"> 说明：  
        1.《形势与政策》80（36,44）学时，2学分，实践教学由学工部（处）、校团委、二级学院安排。其他思政课、就业指导、大学生安全教育课程的实践教学机动安排，具体方案由相关部门另订并实施。 
        2.第7、8学期安排教学28周(分两个轮回进行，每个轮回安排教学14周)、考试2周，第8学期第13周结束。临床课程的教学,见习课每次4学时。 
        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</si>
</sst>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;[Red]0.0"/>
    <numFmt numFmtId="177" formatCode="0.0_);[Red]\(0.0\)"/>
    <numFmt numFmtId="178" formatCode="0.0"/>
    <numFmt numFmtId="179" formatCode="0_);[Red]\(0\)"/>
  </numFmts>
  <fonts count="31">
    <font>
      <sz val="12"/>
      <name val="宋体"/>
      <charset val="134"/>
    </font>
    <font>
      <b/>
      <sz val="12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b/>
      <sz val="12"/>
      <color rgb="FFFF0000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name val="SimSun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8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9" fontId="3" fillId="0" borderId="5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textRotation="255" wrapText="1"/>
    </xf>
    <xf numFmtId="0" fontId="2" fillId="0" borderId="9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textRotation="255" wrapText="1"/>
    </xf>
    <xf numFmtId="0" fontId="2" fillId="0" borderId="0" xfId="0" applyFont="1" applyFill="1" applyAlignment="1">
      <alignment horizontal="center" vertical="center" textRotation="255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>
      <alignment vertical="center"/>
    </xf>
    <xf numFmtId="0" fontId="2" fillId="0" borderId="5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9" defaultPivotStyle="PivotStyleLight16"/>
  <colors>
    <mruColors>
      <color rgb="009BBB59"/>
      <color rgb="00FFFFFF"/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4"/>
  <sheetViews>
    <sheetView tabSelected="1" zoomScale="145" zoomScaleNormal="145" workbookViewId="0">
      <pane xSplit="2" ySplit="6" topLeftCell="C7" activePane="bottomRight" state="frozen"/>
      <selection/>
      <selection pane="topRight"/>
      <selection pane="bottomLeft"/>
      <selection pane="bottomRight" activeCell="J17" sqref="J17"/>
    </sheetView>
  </sheetViews>
  <sheetFormatPr defaultColWidth="9" defaultRowHeight="15" customHeight="1"/>
  <cols>
    <col min="1" max="1" width="2.25" style="3" customWidth="1"/>
    <col min="2" max="2" width="5.375" style="3" customWidth="1"/>
    <col min="3" max="3" width="2.875" style="3" customWidth="1"/>
    <col min="4" max="4" width="19.375" style="4" customWidth="1"/>
    <col min="5" max="5" width="4.25" style="3" customWidth="1"/>
    <col min="6" max="6" width="4.475" style="3" customWidth="1"/>
    <col min="7" max="8" width="4.5" style="3" customWidth="1"/>
    <col min="9" max="9" width="4.125" style="3" customWidth="1"/>
    <col min="10" max="10" width="3" style="3" customWidth="1"/>
    <col min="11" max="11" width="3.75" style="3" customWidth="1"/>
    <col min="12" max="12" width="4" style="3" customWidth="1"/>
    <col min="13" max="16" width="3.75" style="3" customWidth="1"/>
    <col min="17" max="17" width="3.375" style="3" customWidth="1"/>
    <col min="18" max="18" width="3.125" style="5" customWidth="1"/>
    <col min="19" max="19" width="3.5" style="3" customWidth="1"/>
    <col min="20" max="20" width="5.375" style="3" customWidth="1"/>
    <col min="21" max="16384" width="9" style="3"/>
  </cols>
  <sheetData>
    <row r="1" s="1" customFormat="1" ht="39" customHeight="1" spans="1:2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39"/>
      <c r="S1" s="7"/>
      <c r="T1" s="7"/>
      <c r="U1" s="40"/>
    </row>
    <row r="2" s="1" customFormat="1" ht="17.1" customHeight="1" spans="1:21">
      <c r="A2" s="8" t="s">
        <v>1</v>
      </c>
      <c r="B2" s="8"/>
      <c r="C2" s="8" t="s">
        <v>2</v>
      </c>
      <c r="D2" s="8" t="s">
        <v>3</v>
      </c>
      <c r="E2" s="8" t="s">
        <v>4</v>
      </c>
      <c r="F2" s="8" t="s">
        <v>5</v>
      </c>
      <c r="G2" s="8"/>
      <c r="H2" s="8"/>
      <c r="I2" s="8" t="s">
        <v>6</v>
      </c>
      <c r="J2" s="26" t="s">
        <v>7</v>
      </c>
      <c r="K2" s="27"/>
      <c r="L2" s="27"/>
      <c r="M2" s="27"/>
      <c r="N2" s="27"/>
      <c r="O2" s="27"/>
      <c r="P2" s="27"/>
      <c r="Q2" s="27"/>
      <c r="R2" s="8"/>
      <c r="S2" s="27"/>
      <c r="T2" s="28"/>
      <c r="U2" s="41"/>
    </row>
    <row r="3" ht="17.1" customHeight="1" spans="1:21">
      <c r="A3" s="8"/>
      <c r="B3" s="8"/>
      <c r="C3" s="8"/>
      <c r="D3" s="8"/>
      <c r="E3" s="8"/>
      <c r="F3" s="8" t="s">
        <v>8</v>
      </c>
      <c r="G3" s="8" t="s">
        <v>9</v>
      </c>
      <c r="H3" s="8" t="s">
        <v>10</v>
      </c>
      <c r="I3" s="8"/>
      <c r="J3" s="26" t="s">
        <v>11</v>
      </c>
      <c r="K3" s="27"/>
      <c r="L3" s="28"/>
      <c r="M3" s="29" t="s">
        <v>12</v>
      </c>
      <c r="N3" s="30"/>
      <c r="O3" s="29" t="s">
        <v>13</v>
      </c>
      <c r="P3" s="30"/>
      <c r="Q3" s="26" t="s">
        <v>14</v>
      </c>
      <c r="R3" s="8"/>
      <c r="S3" s="28"/>
      <c r="T3" s="8" t="s">
        <v>15</v>
      </c>
      <c r="U3" s="42"/>
    </row>
    <row r="4" ht="20.1" customHeight="1" spans="1:21">
      <c r="A4" s="8"/>
      <c r="B4" s="8"/>
      <c r="C4" s="8"/>
      <c r="D4" s="8"/>
      <c r="E4" s="8"/>
      <c r="F4" s="8"/>
      <c r="G4" s="8"/>
      <c r="H4" s="8"/>
      <c r="I4" s="8"/>
      <c r="J4" s="26" t="s">
        <v>16</v>
      </c>
      <c r="K4" s="28"/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43" t="s">
        <v>22</v>
      </c>
      <c r="R4" s="44"/>
      <c r="S4" s="45"/>
      <c r="T4" s="8" t="s">
        <v>23</v>
      </c>
      <c r="U4" s="42"/>
    </row>
    <row r="5" ht="19.5" customHeight="1" spans="1:21">
      <c r="A5" s="8"/>
      <c r="B5" s="8"/>
      <c r="C5" s="8"/>
      <c r="D5" s="8"/>
      <c r="E5" s="8"/>
      <c r="F5" s="8"/>
      <c r="G5" s="8"/>
      <c r="H5" s="8"/>
      <c r="I5" s="8"/>
      <c r="J5" s="8" t="s">
        <v>24</v>
      </c>
      <c r="K5" s="8" t="s">
        <v>25</v>
      </c>
      <c r="L5" s="8" t="s">
        <v>25</v>
      </c>
      <c r="M5" s="8" t="s">
        <v>25</v>
      </c>
      <c r="N5" s="8" t="s">
        <v>25</v>
      </c>
      <c r="O5" s="8" t="s">
        <v>25</v>
      </c>
      <c r="P5" s="8" t="s">
        <v>25</v>
      </c>
      <c r="Q5" s="26" t="s">
        <v>26</v>
      </c>
      <c r="R5" s="8" t="s">
        <v>27</v>
      </c>
      <c r="S5" s="28" t="s">
        <v>28</v>
      </c>
      <c r="T5" s="8" t="s">
        <v>29</v>
      </c>
      <c r="U5" s="42"/>
    </row>
    <row r="6" ht="17.1" customHeight="1" spans="1:21">
      <c r="A6" s="8"/>
      <c r="B6" s="8"/>
      <c r="C6" s="8"/>
      <c r="D6" s="8"/>
      <c r="E6" s="8"/>
      <c r="F6" s="8"/>
      <c r="G6" s="8"/>
      <c r="H6" s="8"/>
      <c r="I6" s="8"/>
      <c r="J6" s="26" t="s">
        <v>30</v>
      </c>
      <c r="K6" s="27"/>
      <c r="L6" s="27"/>
      <c r="M6" s="27"/>
      <c r="N6" s="27"/>
      <c r="O6" s="27"/>
      <c r="P6" s="27"/>
      <c r="Q6" s="27"/>
      <c r="R6" s="8"/>
      <c r="S6" s="27"/>
      <c r="T6" s="28"/>
      <c r="U6" s="42"/>
    </row>
    <row r="7" s="2" customFormat="1" ht="17.1" customHeight="1" spans="1:21">
      <c r="A7" s="9"/>
      <c r="B7" s="9"/>
      <c r="C7" s="9">
        <v>1</v>
      </c>
      <c r="D7" s="10" t="s">
        <v>31</v>
      </c>
      <c r="E7" s="9">
        <v>1</v>
      </c>
      <c r="F7" s="9">
        <v>36</v>
      </c>
      <c r="G7" s="9">
        <v>36</v>
      </c>
      <c r="H7" s="9">
        <v>0</v>
      </c>
      <c r="I7" s="9">
        <v>2</v>
      </c>
      <c r="J7" s="9"/>
      <c r="K7" s="9">
        <v>2</v>
      </c>
      <c r="L7" s="9"/>
      <c r="M7" s="9"/>
      <c r="N7" s="9"/>
      <c r="O7" s="9"/>
      <c r="P7" s="9"/>
      <c r="Q7" s="46"/>
      <c r="R7" s="47"/>
      <c r="S7" s="48"/>
      <c r="T7" s="49"/>
      <c r="U7" s="35"/>
    </row>
    <row r="8" s="2" customFormat="1" ht="17.1" customHeight="1" spans="1:21">
      <c r="A8" s="9"/>
      <c r="B8" s="9"/>
      <c r="C8" s="9">
        <v>2</v>
      </c>
      <c r="D8" s="10" t="s">
        <v>32</v>
      </c>
      <c r="E8" s="9" t="s">
        <v>33</v>
      </c>
      <c r="F8" s="9">
        <v>216</v>
      </c>
      <c r="G8" s="9">
        <v>130</v>
      </c>
      <c r="H8" s="9">
        <v>86</v>
      </c>
      <c r="I8" s="9">
        <v>11</v>
      </c>
      <c r="J8" s="9"/>
      <c r="K8" s="9">
        <v>3.5</v>
      </c>
      <c r="L8" s="9">
        <v>4</v>
      </c>
      <c r="M8" s="9">
        <v>3</v>
      </c>
      <c r="N8" s="9">
        <v>3</v>
      </c>
      <c r="O8" s="9"/>
      <c r="P8" s="9"/>
      <c r="Q8" s="46"/>
      <c r="R8" s="47"/>
      <c r="S8" s="48"/>
      <c r="T8" s="49"/>
      <c r="U8" s="35"/>
    </row>
    <row r="9" s="2" customFormat="1" ht="17.1" customHeight="1" spans="1:21">
      <c r="A9" s="9"/>
      <c r="B9" s="9"/>
      <c r="C9" s="9">
        <v>3</v>
      </c>
      <c r="D9" s="10" t="s">
        <v>34</v>
      </c>
      <c r="E9" s="9" t="s">
        <v>35</v>
      </c>
      <c r="F9" s="9">
        <v>144</v>
      </c>
      <c r="G9" s="9">
        <v>16</v>
      </c>
      <c r="H9" s="9">
        <v>128</v>
      </c>
      <c r="I9" s="9">
        <v>5</v>
      </c>
      <c r="J9" s="9"/>
      <c r="K9" s="9">
        <v>2</v>
      </c>
      <c r="L9" s="9">
        <v>2</v>
      </c>
      <c r="M9" s="9">
        <v>2</v>
      </c>
      <c r="N9" s="9">
        <v>2</v>
      </c>
      <c r="O9" s="9"/>
      <c r="P9" s="9"/>
      <c r="Q9" s="46"/>
      <c r="R9" s="47"/>
      <c r="S9" s="48"/>
      <c r="T9" s="49"/>
      <c r="U9" s="35"/>
    </row>
    <row r="10" s="2" customFormat="1" ht="17.1" customHeight="1" spans="1:21">
      <c r="A10" s="9"/>
      <c r="B10" s="9"/>
      <c r="C10" s="9">
        <v>4</v>
      </c>
      <c r="D10" s="10" t="s">
        <v>36</v>
      </c>
      <c r="E10" s="9" t="s">
        <v>37</v>
      </c>
      <c r="F10" s="9">
        <v>32</v>
      </c>
      <c r="G10" s="9">
        <v>14</v>
      </c>
      <c r="H10" s="9">
        <v>18</v>
      </c>
      <c r="I10" s="31">
        <v>2</v>
      </c>
      <c r="J10" s="9"/>
      <c r="K10" s="9">
        <v>1</v>
      </c>
      <c r="L10" s="9">
        <v>1</v>
      </c>
      <c r="M10" s="9"/>
      <c r="N10" s="9"/>
      <c r="O10" s="9"/>
      <c r="P10" s="9"/>
      <c r="Q10" s="46"/>
      <c r="R10" s="47"/>
      <c r="S10" s="48"/>
      <c r="T10" s="49"/>
      <c r="U10" s="50" t="s">
        <v>38</v>
      </c>
    </row>
    <row r="11" s="2" customFormat="1" ht="17.1" customHeight="1" spans="1:21">
      <c r="A11" s="9"/>
      <c r="B11" s="9"/>
      <c r="C11" s="9">
        <v>5</v>
      </c>
      <c r="D11" s="10" t="s">
        <v>39</v>
      </c>
      <c r="E11" s="11" t="s">
        <v>37</v>
      </c>
      <c r="F11" s="12">
        <v>24</v>
      </c>
      <c r="G11" s="12">
        <v>18</v>
      </c>
      <c r="H11" s="12">
        <v>6</v>
      </c>
      <c r="I11" s="32">
        <v>1.5</v>
      </c>
      <c r="J11" s="12"/>
      <c r="K11" s="11">
        <v>0.8</v>
      </c>
      <c r="L11" s="11">
        <v>0.8</v>
      </c>
      <c r="M11" s="12"/>
      <c r="N11" s="12"/>
      <c r="O11" s="9"/>
      <c r="P11" s="9"/>
      <c r="Q11" s="46"/>
      <c r="R11" s="47"/>
      <c r="S11" s="48"/>
      <c r="T11" s="49"/>
      <c r="U11" s="51" t="s">
        <v>40</v>
      </c>
    </row>
    <row r="12" s="2" customFormat="1" ht="17.1" customHeight="1" spans="1:21">
      <c r="A12" s="9"/>
      <c r="B12" s="9"/>
      <c r="C12" s="9">
        <v>6</v>
      </c>
      <c r="D12" s="10" t="s">
        <v>41</v>
      </c>
      <c r="E12" s="9" t="s">
        <v>42</v>
      </c>
      <c r="F12" s="9">
        <v>32</v>
      </c>
      <c r="G12" s="9">
        <v>6</v>
      </c>
      <c r="H12" s="9">
        <v>26</v>
      </c>
      <c r="I12" s="9">
        <v>1</v>
      </c>
      <c r="J12" s="9"/>
      <c r="K12" s="9">
        <v>0.5</v>
      </c>
      <c r="L12" s="9">
        <v>0.5</v>
      </c>
      <c r="M12" s="9">
        <v>0.5</v>
      </c>
      <c r="N12" s="9">
        <v>0.5</v>
      </c>
      <c r="O12" s="9">
        <v>0.5</v>
      </c>
      <c r="P12" s="9"/>
      <c r="Q12" s="46"/>
      <c r="R12" s="47"/>
      <c r="S12" s="48"/>
      <c r="T12" s="49"/>
      <c r="U12" s="35"/>
    </row>
    <row r="13" s="2" customFormat="1" ht="17.1" customHeight="1" spans="1:21">
      <c r="A13" s="9"/>
      <c r="B13" s="9"/>
      <c r="C13" s="9">
        <v>7</v>
      </c>
      <c r="D13" s="10" t="s">
        <v>43</v>
      </c>
      <c r="E13" s="9">
        <v>1</v>
      </c>
      <c r="F13" s="9">
        <v>8</v>
      </c>
      <c r="G13" s="9">
        <v>8</v>
      </c>
      <c r="H13" s="9">
        <v>0</v>
      </c>
      <c r="I13" s="9">
        <v>0.5</v>
      </c>
      <c r="J13" s="9"/>
      <c r="K13" s="9">
        <v>0.4</v>
      </c>
      <c r="L13" s="9"/>
      <c r="M13" s="9"/>
      <c r="N13" s="9"/>
      <c r="O13" s="9"/>
      <c r="P13" s="9"/>
      <c r="Q13" s="46"/>
      <c r="R13" s="47"/>
      <c r="S13" s="48"/>
      <c r="T13" s="49"/>
      <c r="U13" s="35"/>
    </row>
    <row r="14" s="2" customFormat="1" ht="17.1" customHeight="1" spans="1:21">
      <c r="A14" s="9"/>
      <c r="B14" s="9"/>
      <c r="C14" s="9">
        <v>8</v>
      </c>
      <c r="D14" s="10" t="s">
        <v>44</v>
      </c>
      <c r="E14" s="9">
        <v>1</v>
      </c>
      <c r="F14" s="9">
        <v>10</v>
      </c>
      <c r="G14" s="9">
        <v>10</v>
      </c>
      <c r="H14" s="9">
        <v>0</v>
      </c>
      <c r="I14" s="9">
        <v>0.5</v>
      </c>
      <c r="J14" s="9"/>
      <c r="K14" s="9">
        <v>0.6</v>
      </c>
      <c r="L14" s="9"/>
      <c r="M14" s="9"/>
      <c r="N14" s="9"/>
      <c r="O14" s="9"/>
      <c r="P14" s="9"/>
      <c r="Q14" s="46"/>
      <c r="R14" s="47"/>
      <c r="S14" s="48"/>
      <c r="T14" s="49"/>
      <c r="U14" s="35"/>
    </row>
    <row r="15" s="2" customFormat="1" ht="17.1" customHeight="1" spans="1:21">
      <c r="A15" s="9"/>
      <c r="B15" s="9"/>
      <c r="C15" s="9">
        <v>9</v>
      </c>
      <c r="D15" s="10" t="s">
        <v>45</v>
      </c>
      <c r="E15" s="9" t="s">
        <v>35</v>
      </c>
      <c r="F15" s="9">
        <v>36</v>
      </c>
      <c r="G15" s="9">
        <v>36</v>
      </c>
      <c r="H15" s="9">
        <v>0</v>
      </c>
      <c r="I15" s="9">
        <v>2</v>
      </c>
      <c r="J15" s="9"/>
      <c r="K15" s="9">
        <v>0.5</v>
      </c>
      <c r="L15" s="9">
        <v>0.5</v>
      </c>
      <c r="M15" s="9">
        <v>0.5</v>
      </c>
      <c r="N15" s="9">
        <v>0.5</v>
      </c>
      <c r="O15" s="9">
        <v>0.5</v>
      </c>
      <c r="P15" s="9">
        <v>0.5</v>
      </c>
      <c r="Q15" s="46">
        <v>0.5</v>
      </c>
      <c r="R15" s="47">
        <v>0.5</v>
      </c>
      <c r="S15" s="48"/>
      <c r="T15" s="49"/>
      <c r="U15" s="35"/>
    </row>
    <row r="16" s="2" customFormat="1" ht="17.1" customHeight="1" spans="1:21">
      <c r="A16" s="9"/>
      <c r="B16" s="9"/>
      <c r="C16" s="9">
        <v>10</v>
      </c>
      <c r="D16" s="13" t="s">
        <v>46</v>
      </c>
      <c r="E16" s="9">
        <v>1</v>
      </c>
      <c r="F16" s="9">
        <v>48</v>
      </c>
      <c r="G16" s="9">
        <v>41</v>
      </c>
      <c r="H16" s="9">
        <v>7</v>
      </c>
      <c r="I16" s="9">
        <v>3</v>
      </c>
      <c r="J16" s="9"/>
      <c r="K16" s="9">
        <v>3</v>
      </c>
      <c r="L16" s="9"/>
      <c r="M16" s="9"/>
      <c r="N16" s="9"/>
      <c r="O16" s="9"/>
      <c r="P16" s="9"/>
      <c r="Q16" s="46"/>
      <c r="R16" s="47"/>
      <c r="S16" s="48"/>
      <c r="T16" s="49"/>
      <c r="U16" s="35"/>
    </row>
    <row r="17" s="2" customFormat="1" ht="17.1" customHeight="1" spans="1:21">
      <c r="A17" s="9"/>
      <c r="B17" s="9"/>
      <c r="C17" s="9">
        <v>11</v>
      </c>
      <c r="D17" s="10" t="s">
        <v>47</v>
      </c>
      <c r="E17" s="9">
        <v>2</v>
      </c>
      <c r="F17" s="9">
        <v>48</v>
      </c>
      <c r="G17" s="9">
        <v>41</v>
      </c>
      <c r="H17" s="9">
        <v>7</v>
      </c>
      <c r="I17" s="9">
        <v>3</v>
      </c>
      <c r="J17" s="9"/>
      <c r="K17" s="9"/>
      <c r="L17" s="9">
        <v>3</v>
      </c>
      <c r="M17" s="9"/>
      <c r="N17" s="9"/>
      <c r="O17" s="9"/>
      <c r="P17" s="9"/>
      <c r="Q17" s="46"/>
      <c r="R17" s="47"/>
      <c r="S17" s="48"/>
      <c r="T17" s="49"/>
      <c r="U17" s="35"/>
    </row>
    <row r="18" s="2" customFormat="1" ht="17.1" customHeight="1" spans="1:21">
      <c r="A18" s="9"/>
      <c r="B18" s="9"/>
      <c r="C18" s="9">
        <v>12</v>
      </c>
      <c r="D18" s="14" t="s">
        <v>48</v>
      </c>
      <c r="E18" s="15">
        <v>5</v>
      </c>
      <c r="F18" s="15">
        <v>48</v>
      </c>
      <c r="G18" s="15">
        <v>41</v>
      </c>
      <c r="H18" s="15">
        <v>7</v>
      </c>
      <c r="I18" s="15">
        <v>3</v>
      </c>
      <c r="J18" s="15"/>
      <c r="K18" s="15"/>
      <c r="L18" s="15"/>
      <c r="M18" s="33">
        <v>3</v>
      </c>
      <c r="N18" s="34"/>
      <c r="O18" s="15"/>
      <c r="P18" s="9"/>
      <c r="Q18" s="46"/>
      <c r="R18" s="47"/>
      <c r="S18" s="48"/>
      <c r="T18" s="49"/>
      <c r="U18" s="52" t="s">
        <v>49</v>
      </c>
    </row>
    <row r="19" s="2" customFormat="1" ht="17.1" customHeight="1" spans="1:21">
      <c r="A19" s="9"/>
      <c r="B19" s="9"/>
      <c r="C19" s="9">
        <v>13</v>
      </c>
      <c r="D19" s="10" t="s">
        <v>50</v>
      </c>
      <c r="E19" s="9">
        <v>3</v>
      </c>
      <c r="F19" s="9">
        <v>10</v>
      </c>
      <c r="G19" s="9">
        <v>10</v>
      </c>
      <c r="H19" s="9">
        <v>0</v>
      </c>
      <c r="I19" s="9">
        <v>0.5</v>
      </c>
      <c r="J19" s="9"/>
      <c r="K19" s="9"/>
      <c r="L19" s="9"/>
      <c r="M19" s="9">
        <v>0.6</v>
      </c>
      <c r="N19" s="9"/>
      <c r="O19" s="9"/>
      <c r="P19" s="9"/>
      <c r="Q19" s="46"/>
      <c r="R19" s="47"/>
      <c r="S19" s="48"/>
      <c r="T19" s="49"/>
      <c r="U19" s="35"/>
    </row>
    <row r="20" s="2" customFormat="1" ht="23.1" customHeight="1" spans="1:21">
      <c r="A20" s="9"/>
      <c r="B20" s="9"/>
      <c r="C20" s="9">
        <v>14</v>
      </c>
      <c r="D20" s="10" t="s">
        <v>51</v>
      </c>
      <c r="E20" s="9">
        <v>3</v>
      </c>
      <c r="F20" s="9">
        <v>48</v>
      </c>
      <c r="G20" s="9">
        <v>41</v>
      </c>
      <c r="H20" s="9">
        <v>7</v>
      </c>
      <c r="I20" s="9">
        <v>3</v>
      </c>
      <c r="J20" s="9"/>
      <c r="K20" s="9"/>
      <c r="L20" s="9"/>
      <c r="M20" s="9">
        <v>3</v>
      </c>
      <c r="N20" s="9"/>
      <c r="O20" s="9"/>
      <c r="P20" s="9"/>
      <c r="Q20" s="46"/>
      <c r="R20" s="47"/>
      <c r="S20" s="48"/>
      <c r="T20" s="49"/>
      <c r="U20" s="35"/>
    </row>
    <row r="21" s="2" customFormat="1" ht="24" customHeight="1" spans="1:21">
      <c r="A21" s="9"/>
      <c r="B21" s="9"/>
      <c r="C21" s="9">
        <v>15</v>
      </c>
      <c r="D21" s="16" t="s">
        <v>52</v>
      </c>
      <c r="E21" s="15">
        <v>5</v>
      </c>
      <c r="F21" s="15">
        <v>48</v>
      </c>
      <c r="G21" s="15">
        <v>41</v>
      </c>
      <c r="H21" s="15">
        <v>7</v>
      </c>
      <c r="I21" s="15">
        <v>3</v>
      </c>
      <c r="J21" s="15"/>
      <c r="K21" s="15"/>
      <c r="L21" s="15"/>
      <c r="M21" s="15"/>
      <c r="N21" s="15"/>
      <c r="O21" s="33">
        <v>3</v>
      </c>
      <c r="P21" s="9"/>
      <c r="Q21" s="46"/>
      <c r="R21" s="47"/>
      <c r="S21" s="48"/>
      <c r="T21" s="49"/>
      <c r="U21" s="52" t="s">
        <v>53</v>
      </c>
    </row>
    <row r="22" s="2" customFormat="1" ht="17.1" customHeight="1" spans="1:21">
      <c r="A22" s="9"/>
      <c r="B22" s="9"/>
      <c r="C22" s="9">
        <v>16</v>
      </c>
      <c r="D22" s="10" t="s">
        <v>54</v>
      </c>
      <c r="E22" s="9">
        <v>5</v>
      </c>
      <c r="F22" s="9">
        <v>32</v>
      </c>
      <c r="G22" s="9">
        <v>24</v>
      </c>
      <c r="H22" s="9">
        <v>8</v>
      </c>
      <c r="I22" s="9">
        <v>2</v>
      </c>
      <c r="J22" s="9"/>
      <c r="K22" s="9"/>
      <c r="L22" s="9"/>
      <c r="M22" s="9"/>
      <c r="N22" s="9"/>
      <c r="O22" s="9">
        <v>2</v>
      </c>
      <c r="P22" s="9"/>
      <c r="Q22" s="46"/>
      <c r="R22" s="47"/>
      <c r="S22" s="48"/>
      <c r="T22" s="49"/>
      <c r="U22" s="35"/>
    </row>
    <row r="23" s="2" customFormat="1" ht="17.1" customHeight="1" spans="1:21">
      <c r="A23" s="9"/>
      <c r="B23" s="9"/>
      <c r="C23" s="9"/>
      <c r="D23" s="10" t="s">
        <v>55</v>
      </c>
      <c r="E23" s="9">
        <v>2</v>
      </c>
      <c r="F23" s="9">
        <v>32</v>
      </c>
      <c r="G23" s="9">
        <v>24</v>
      </c>
      <c r="H23" s="9">
        <v>8</v>
      </c>
      <c r="I23" s="9">
        <v>2</v>
      </c>
      <c r="J23" s="9"/>
      <c r="K23" s="35"/>
      <c r="L23" s="9">
        <v>2</v>
      </c>
      <c r="M23" s="9"/>
      <c r="N23" s="9"/>
      <c r="O23" s="9"/>
      <c r="P23" s="9"/>
      <c r="Q23" s="46"/>
      <c r="R23" s="47"/>
      <c r="S23" s="48"/>
      <c r="T23" s="49"/>
      <c r="U23" s="35"/>
    </row>
    <row r="24" s="2" customFormat="1" ht="17.1" customHeight="1" spans="1:21">
      <c r="A24" s="9"/>
      <c r="B24" s="9"/>
      <c r="C24" s="9"/>
      <c r="D24" s="10" t="s">
        <v>56</v>
      </c>
      <c r="E24" s="9">
        <v>3</v>
      </c>
      <c r="F24" s="9">
        <v>24</v>
      </c>
      <c r="G24" s="9">
        <v>18</v>
      </c>
      <c r="H24" s="9">
        <v>6</v>
      </c>
      <c r="I24" s="9">
        <v>1.5</v>
      </c>
      <c r="J24" s="9"/>
      <c r="K24" s="9"/>
      <c r="L24" s="9"/>
      <c r="M24" s="9">
        <v>1.5</v>
      </c>
      <c r="N24" s="9"/>
      <c r="O24" s="9"/>
      <c r="P24" s="9"/>
      <c r="Q24" s="46"/>
      <c r="R24" s="47"/>
      <c r="S24" s="48"/>
      <c r="T24" s="49"/>
      <c r="U24" s="35"/>
    </row>
    <row r="25" s="2" customFormat="1" ht="17.1" customHeight="1" spans="1:21">
      <c r="A25" s="9"/>
      <c r="B25" s="9"/>
      <c r="C25" s="9" t="s">
        <v>57</v>
      </c>
      <c r="D25" s="9"/>
      <c r="E25" s="9"/>
      <c r="F25" s="17">
        <f>SUM(F7:F22)</f>
        <v>820</v>
      </c>
      <c r="G25" s="17">
        <f>SUM(G7:G22)</f>
        <v>513</v>
      </c>
      <c r="H25" s="17">
        <f>SUM(H7:H22)</f>
        <v>307</v>
      </c>
      <c r="I25" s="36">
        <f>SUM(I7:I22)</f>
        <v>43</v>
      </c>
      <c r="J25" s="17"/>
      <c r="K25" s="17"/>
      <c r="L25" s="17"/>
      <c r="M25" s="17"/>
      <c r="N25" s="17"/>
      <c r="O25" s="17"/>
      <c r="P25" s="17"/>
      <c r="Q25" s="53"/>
      <c r="R25" s="47"/>
      <c r="S25" s="48"/>
      <c r="T25" s="49"/>
      <c r="U25" s="35"/>
    </row>
    <row r="26" s="2" customFormat="1" ht="17.1" customHeight="1" spans="1:21">
      <c r="A26" s="9"/>
      <c r="B26" s="9"/>
      <c r="C26" s="10" t="s">
        <v>58</v>
      </c>
      <c r="D26" s="18"/>
      <c r="E26" s="18"/>
      <c r="F26" s="19">
        <f>SUM(F25/F80)</f>
        <v>0.251688152240638</v>
      </c>
      <c r="G26" s="20" t="s">
        <v>59</v>
      </c>
      <c r="H26" s="20"/>
      <c r="I26" s="19">
        <f>SUM(I25/I80)</f>
        <v>0.26791277258567</v>
      </c>
      <c r="J26" s="19"/>
      <c r="K26" s="19"/>
      <c r="L26" s="19"/>
      <c r="M26" s="19"/>
      <c r="N26" s="19"/>
      <c r="O26" s="19"/>
      <c r="P26" s="19"/>
      <c r="Q26" s="54"/>
      <c r="R26" s="47"/>
      <c r="S26" s="48"/>
      <c r="T26" s="49"/>
      <c r="U26" s="35"/>
    </row>
    <row r="27" s="2" customFormat="1" ht="17.1" customHeight="1" spans="1:21">
      <c r="A27" s="9"/>
      <c r="B27" s="9" t="s">
        <v>60</v>
      </c>
      <c r="C27" s="9"/>
      <c r="D27" s="10" t="s">
        <v>61</v>
      </c>
      <c r="E27" s="9">
        <v>1</v>
      </c>
      <c r="F27" s="17">
        <v>36</v>
      </c>
      <c r="G27" s="9">
        <v>24</v>
      </c>
      <c r="H27" s="9">
        <v>12</v>
      </c>
      <c r="I27" s="9">
        <v>2</v>
      </c>
      <c r="J27" s="9"/>
      <c r="K27" s="35">
        <v>2.3</v>
      </c>
      <c r="L27" s="9"/>
      <c r="M27" s="9"/>
      <c r="N27" s="9"/>
      <c r="O27" s="9"/>
      <c r="P27" s="9"/>
      <c r="Q27" s="46"/>
      <c r="R27" s="47"/>
      <c r="S27" s="48"/>
      <c r="T27" s="49"/>
      <c r="U27" s="35"/>
    </row>
    <row r="28" s="2" customFormat="1" ht="17.1" customHeight="1" spans="1:21">
      <c r="A28" s="9"/>
      <c r="B28" s="9"/>
      <c r="C28" s="9"/>
      <c r="D28" s="10" t="s">
        <v>62</v>
      </c>
      <c r="E28" s="9">
        <v>1</v>
      </c>
      <c r="F28" s="17">
        <v>45</v>
      </c>
      <c r="G28" s="17">
        <v>25</v>
      </c>
      <c r="H28" s="17">
        <v>20</v>
      </c>
      <c r="I28" s="9">
        <v>2</v>
      </c>
      <c r="J28" s="9"/>
      <c r="K28" s="9">
        <v>2.8</v>
      </c>
      <c r="L28" s="35"/>
      <c r="M28" s="9"/>
      <c r="N28" s="9"/>
      <c r="O28" s="9"/>
      <c r="P28" s="9"/>
      <c r="Q28" s="46"/>
      <c r="R28" s="47"/>
      <c r="S28" s="48"/>
      <c r="T28" s="49"/>
      <c r="U28" s="35"/>
    </row>
    <row r="29" s="2" customFormat="1" ht="17.1" customHeight="1" spans="1:21">
      <c r="A29" s="9"/>
      <c r="B29" s="9"/>
      <c r="C29" s="9"/>
      <c r="D29" s="10" t="s">
        <v>63</v>
      </c>
      <c r="E29" s="9">
        <v>1</v>
      </c>
      <c r="F29" s="9">
        <v>32</v>
      </c>
      <c r="G29" s="9">
        <v>8</v>
      </c>
      <c r="H29" s="9">
        <v>24</v>
      </c>
      <c r="I29" s="9">
        <v>1.5</v>
      </c>
      <c r="J29" s="9"/>
      <c r="K29" s="9">
        <v>2</v>
      </c>
      <c r="L29" s="9"/>
      <c r="M29" s="9"/>
      <c r="N29" s="9"/>
      <c r="O29" s="9"/>
      <c r="P29" s="9"/>
      <c r="Q29" s="46"/>
      <c r="R29" s="47"/>
      <c r="S29" s="48"/>
      <c r="T29" s="49"/>
      <c r="U29" s="35"/>
    </row>
    <row r="30" s="2" customFormat="1" ht="17.1" customHeight="1" spans="1:21">
      <c r="A30" s="9"/>
      <c r="B30" s="9"/>
      <c r="C30" s="9"/>
      <c r="D30" s="10" t="s">
        <v>64</v>
      </c>
      <c r="E30" s="9">
        <v>2</v>
      </c>
      <c r="F30" s="17">
        <v>32</v>
      </c>
      <c r="G30" s="9">
        <v>24</v>
      </c>
      <c r="H30" s="9">
        <v>8</v>
      </c>
      <c r="I30" s="9">
        <v>2</v>
      </c>
      <c r="J30" s="9"/>
      <c r="K30" s="9"/>
      <c r="L30" s="9">
        <v>2</v>
      </c>
      <c r="M30" s="9"/>
      <c r="N30" s="9"/>
      <c r="O30" s="9"/>
      <c r="P30" s="9"/>
      <c r="Q30" s="46"/>
      <c r="R30" s="47"/>
      <c r="S30" s="48"/>
      <c r="T30" s="49"/>
      <c r="U30" s="35"/>
    </row>
    <row r="31" s="2" customFormat="1" ht="17.1" customHeight="1" spans="1:21">
      <c r="A31" s="9"/>
      <c r="B31" s="9"/>
      <c r="C31" s="9"/>
      <c r="D31" s="10" t="s">
        <v>65</v>
      </c>
      <c r="E31" s="9">
        <v>2</v>
      </c>
      <c r="F31" s="17">
        <v>45</v>
      </c>
      <c r="G31" s="17">
        <v>33</v>
      </c>
      <c r="H31" s="17">
        <v>12</v>
      </c>
      <c r="I31" s="9">
        <v>2.5</v>
      </c>
      <c r="J31" s="9"/>
      <c r="K31" s="9"/>
      <c r="L31" s="35">
        <v>2.8</v>
      </c>
      <c r="M31" s="9"/>
      <c r="N31" s="9"/>
      <c r="O31" s="9"/>
      <c r="P31" s="9"/>
      <c r="Q31" s="46"/>
      <c r="R31" s="47"/>
      <c r="S31" s="48"/>
      <c r="T31" s="49"/>
      <c r="U31" s="35"/>
    </row>
    <row r="32" s="2" customFormat="1" ht="17.1" customHeight="1" spans="1:21">
      <c r="A32" s="9"/>
      <c r="B32" s="9" t="s">
        <v>66</v>
      </c>
      <c r="C32" s="9">
        <v>17</v>
      </c>
      <c r="D32" s="10" t="s">
        <v>67</v>
      </c>
      <c r="E32" s="9">
        <v>1</v>
      </c>
      <c r="F32" s="9">
        <v>45</v>
      </c>
      <c r="G32" s="9">
        <v>24</v>
      </c>
      <c r="H32" s="9">
        <v>21</v>
      </c>
      <c r="I32" s="9">
        <v>2</v>
      </c>
      <c r="J32" s="9"/>
      <c r="K32" s="9">
        <v>3</v>
      </c>
      <c r="L32" s="9"/>
      <c r="M32" s="9"/>
      <c r="N32" s="9"/>
      <c r="O32" s="9"/>
      <c r="P32" s="9"/>
      <c r="Q32" s="46"/>
      <c r="R32" s="47"/>
      <c r="S32" s="48"/>
      <c r="T32" s="49"/>
      <c r="U32" s="35"/>
    </row>
    <row r="33" s="2" customFormat="1" ht="17.1" customHeight="1" spans="1:21">
      <c r="A33" s="9"/>
      <c r="B33" s="9"/>
      <c r="C33" s="9">
        <v>18</v>
      </c>
      <c r="D33" s="10" t="s">
        <v>68</v>
      </c>
      <c r="E33" s="9">
        <v>2</v>
      </c>
      <c r="F33" s="9">
        <v>79</v>
      </c>
      <c r="G33" s="9">
        <v>34</v>
      </c>
      <c r="H33" s="9">
        <v>45</v>
      </c>
      <c r="I33" s="9">
        <v>3.5</v>
      </c>
      <c r="J33" s="9"/>
      <c r="K33" s="9"/>
      <c r="L33" s="9">
        <v>5</v>
      </c>
      <c r="M33" s="9"/>
      <c r="N33" s="9"/>
      <c r="O33" s="17"/>
      <c r="P33" s="9"/>
      <c r="Q33" s="46"/>
      <c r="R33" s="47"/>
      <c r="S33" s="48"/>
      <c r="T33" s="49"/>
      <c r="U33" s="35"/>
    </row>
    <row r="34" s="2" customFormat="1" ht="17.1" customHeight="1" spans="1:21">
      <c r="A34" s="9"/>
      <c r="B34" s="9"/>
      <c r="C34" s="9">
        <v>19</v>
      </c>
      <c r="D34" s="10" t="s">
        <v>69</v>
      </c>
      <c r="E34" s="9">
        <v>2</v>
      </c>
      <c r="F34" s="9">
        <v>106</v>
      </c>
      <c r="G34" s="9">
        <v>34</v>
      </c>
      <c r="H34" s="9">
        <v>72</v>
      </c>
      <c r="I34" s="9">
        <v>4.5</v>
      </c>
      <c r="J34" s="9"/>
      <c r="K34" s="9"/>
      <c r="L34" s="9">
        <v>6.5</v>
      </c>
      <c r="M34" s="9"/>
      <c r="N34" s="9"/>
      <c r="O34" s="17"/>
      <c r="P34" s="9"/>
      <c r="Q34" s="46"/>
      <c r="R34" s="47"/>
      <c r="S34" s="48"/>
      <c r="T34" s="49"/>
      <c r="U34" s="35"/>
    </row>
    <row r="35" s="2" customFormat="1" ht="17.1" customHeight="1" spans="1:21">
      <c r="A35" s="9"/>
      <c r="B35" s="9"/>
      <c r="C35" s="9">
        <v>20</v>
      </c>
      <c r="D35" s="10" t="s">
        <v>70</v>
      </c>
      <c r="E35" s="9">
        <v>3</v>
      </c>
      <c r="F35" s="9">
        <v>62</v>
      </c>
      <c r="G35" s="9">
        <v>62</v>
      </c>
      <c r="H35" s="9">
        <v>0</v>
      </c>
      <c r="I35" s="37">
        <v>4</v>
      </c>
      <c r="J35" s="9"/>
      <c r="K35" s="9"/>
      <c r="L35" s="9"/>
      <c r="M35" s="9">
        <v>4</v>
      </c>
      <c r="N35" s="9"/>
      <c r="O35" s="17"/>
      <c r="P35" s="9"/>
      <c r="Q35" s="46"/>
      <c r="R35" s="47"/>
      <c r="S35" s="48"/>
      <c r="T35" s="49"/>
      <c r="U35" s="35"/>
    </row>
    <row r="36" s="2" customFormat="1" ht="17.1" customHeight="1" spans="1:21">
      <c r="A36" s="9"/>
      <c r="B36" s="9"/>
      <c r="C36" s="9">
        <v>21</v>
      </c>
      <c r="D36" s="10" t="s">
        <v>71</v>
      </c>
      <c r="E36" s="9">
        <v>3</v>
      </c>
      <c r="F36" s="9">
        <v>103</v>
      </c>
      <c r="G36" s="9">
        <v>64</v>
      </c>
      <c r="H36" s="9">
        <v>39</v>
      </c>
      <c r="I36" s="9">
        <v>5</v>
      </c>
      <c r="J36" s="9"/>
      <c r="K36" s="9"/>
      <c r="L36" s="9"/>
      <c r="M36" s="9">
        <v>6.5</v>
      </c>
      <c r="N36" s="9"/>
      <c r="O36" s="17"/>
      <c r="P36" s="9"/>
      <c r="Q36" s="46"/>
      <c r="R36" s="47"/>
      <c r="S36" s="48"/>
      <c r="T36" s="49"/>
      <c r="U36" s="35"/>
    </row>
    <row r="37" s="2" customFormat="1" ht="17.1" customHeight="1" spans="1:21">
      <c r="A37" s="9"/>
      <c r="B37" s="9"/>
      <c r="C37" s="9">
        <v>22</v>
      </c>
      <c r="D37" s="10" t="s">
        <v>72</v>
      </c>
      <c r="E37" s="9">
        <v>4</v>
      </c>
      <c r="F37" s="9">
        <v>58</v>
      </c>
      <c r="G37" s="9">
        <v>40</v>
      </c>
      <c r="H37" s="9">
        <v>18</v>
      </c>
      <c r="I37" s="9">
        <v>3</v>
      </c>
      <c r="J37" s="9"/>
      <c r="K37" s="9"/>
      <c r="L37" s="9"/>
      <c r="M37" s="9"/>
      <c r="N37" s="9">
        <v>3.5</v>
      </c>
      <c r="O37" s="17"/>
      <c r="P37" s="9"/>
      <c r="Q37" s="46"/>
      <c r="R37" s="47"/>
      <c r="S37" s="48"/>
      <c r="T37" s="49"/>
      <c r="U37" s="35"/>
    </row>
    <row r="38" s="2" customFormat="1" ht="17.1" customHeight="1" spans="1:21">
      <c r="A38" s="9"/>
      <c r="B38" s="9"/>
      <c r="C38" s="9">
        <v>23</v>
      </c>
      <c r="D38" s="10" t="s">
        <v>73</v>
      </c>
      <c r="E38" s="9">
        <v>4</v>
      </c>
      <c r="F38" s="9">
        <v>66</v>
      </c>
      <c r="G38" s="9">
        <v>36</v>
      </c>
      <c r="H38" s="9">
        <v>30</v>
      </c>
      <c r="I38" s="9">
        <v>3</v>
      </c>
      <c r="J38" s="9"/>
      <c r="K38" s="9"/>
      <c r="L38" s="9"/>
      <c r="M38" s="9"/>
      <c r="N38" s="9">
        <v>4</v>
      </c>
      <c r="O38" s="17"/>
      <c r="P38" s="9"/>
      <c r="Q38" s="46"/>
      <c r="R38" s="47"/>
      <c r="S38" s="48"/>
      <c r="T38" s="49"/>
      <c r="U38" s="35"/>
    </row>
    <row r="39" s="2" customFormat="1" ht="17.1" customHeight="1" spans="1:21">
      <c r="A39" s="9"/>
      <c r="B39" s="9"/>
      <c r="C39" s="9">
        <v>24</v>
      </c>
      <c r="D39" s="10" t="s">
        <v>74</v>
      </c>
      <c r="E39" s="9">
        <v>4</v>
      </c>
      <c r="F39" s="9">
        <v>109</v>
      </c>
      <c r="G39" s="9">
        <v>65</v>
      </c>
      <c r="H39" s="9">
        <v>44</v>
      </c>
      <c r="I39" s="9">
        <v>5.5</v>
      </c>
      <c r="J39" s="9"/>
      <c r="K39" s="9"/>
      <c r="L39" s="9"/>
      <c r="M39" s="9"/>
      <c r="N39" s="9">
        <v>7</v>
      </c>
      <c r="O39" s="17"/>
      <c r="P39" s="9"/>
      <c r="Q39" s="46"/>
      <c r="R39" s="47"/>
      <c r="S39" s="48"/>
      <c r="T39" s="49"/>
      <c r="U39" s="35"/>
    </row>
    <row r="40" s="2" customFormat="1" ht="17.1" customHeight="1" spans="1:21">
      <c r="A40" s="9"/>
      <c r="B40" s="9"/>
      <c r="C40" s="9">
        <v>25</v>
      </c>
      <c r="D40" s="10" t="s">
        <v>75</v>
      </c>
      <c r="E40" s="9">
        <v>4</v>
      </c>
      <c r="F40" s="9">
        <v>27</v>
      </c>
      <c r="G40" s="9">
        <v>18</v>
      </c>
      <c r="H40" s="9">
        <v>9</v>
      </c>
      <c r="I40" s="9">
        <v>1.5</v>
      </c>
      <c r="J40" s="9"/>
      <c r="K40" s="9"/>
      <c r="L40" s="9"/>
      <c r="M40" s="9"/>
      <c r="N40" s="9">
        <v>1.5</v>
      </c>
      <c r="O40" s="17"/>
      <c r="P40" s="9"/>
      <c r="Q40" s="46"/>
      <c r="R40" s="47"/>
      <c r="S40" s="48"/>
      <c r="T40" s="49"/>
      <c r="U40" s="35"/>
    </row>
    <row r="41" s="2" customFormat="1" ht="17.1" customHeight="1" spans="1:21">
      <c r="A41" s="9"/>
      <c r="B41" s="9"/>
      <c r="C41" s="9">
        <v>26</v>
      </c>
      <c r="D41" s="10" t="s">
        <v>76</v>
      </c>
      <c r="E41" s="21" t="s">
        <v>77</v>
      </c>
      <c r="F41" s="9">
        <v>82</v>
      </c>
      <c r="G41" s="9">
        <v>4</v>
      </c>
      <c r="H41" s="9">
        <v>78</v>
      </c>
      <c r="I41" s="37">
        <v>2.5</v>
      </c>
      <c r="J41" s="9"/>
      <c r="K41" s="9"/>
      <c r="L41" s="9"/>
      <c r="M41" s="9"/>
      <c r="N41" s="9">
        <v>2.6</v>
      </c>
      <c r="O41" s="17">
        <v>2.6</v>
      </c>
      <c r="P41" s="9"/>
      <c r="Q41" s="46"/>
      <c r="R41" s="47"/>
      <c r="S41" s="48"/>
      <c r="T41" s="49"/>
      <c r="U41" s="35"/>
    </row>
    <row r="42" s="2" customFormat="1" ht="17.1" customHeight="1" spans="1:21">
      <c r="A42" s="9"/>
      <c r="B42" s="9"/>
      <c r="C42" s="9">
        <v>27</v>
      </c>
      <c r="D42" s="10" t="s">
        <v>78</v>
      </c>
      <c r="E42" s="9">
        <v>5</v>
      </c>
      <c r="F42" s="9">
        <v>45</v>
      </c>
      <c r="G42" s="9">
        <v>45</v>
      </c>
      <c r="H42" s="9">
        <v>0</v>
      </c>
      <c r="I42" s="9">
        <v>3</v>
      </c>
      <c r="J42" s="9"/>
      <c r="K42" s="9"/>
      <c r="L42" s="9"/>
      <c r="M42" s="9"/>
      <c r="N42" s="9"/>
      <c r="O42" s="17">
        <v>3</v>
      </c>
      <c r="P42" s="9"/>
      <c r="Q42" s="46"/>
      <c r="R42" s="47"/>
      <c r="S42" s="48"/>
      <c r="T42" s="49"/>
      <c r="U42" s="35"/>
    </row>
    <row r="43" s="2" customFormat="1" ht="17.1" customHeight="1" spans="1:21">
      <c r="A43" s="9"/>
      <c r="B43" s="9"/>
      <c r="C43" s="9">
        <v>28</v>
      </c>
      <c r="D43" s="10" t="s">
        <v>79</v>
      </c>
      <c r="E43" s="9">
        <v>5</v>
      </c>
      <c r="F43" s="9">
        <v>58</v>
      </c>
      <c r="G43" s="9">
        <v>58</v>
      </c>
      <c r="H43" s="9">
        <v>0</v>
      </c>
      <c r="I43" s="37">
        <v>3.5</v>
      </c>
      <c r="J43" s="9"/>
      <c r="K43" s="9"/>
      <c r="L43" s="9"/>
      <c r="M43" s="9"/>
      <c r="N43" s="9"/>
      <c r="O43" s="17">
        <v>3.5</v>
      </c>
      <c r="P43" s="9"/>
      <c r="Q43" s="46"/>
      <c r="R43" s="47"/>
      <c r="S43" s="48"/>
      <c r="T43" s="49"/>
      <c r="U43" s="35"/>
    </row>
    <row r="44" s="2" customFormat="1" ht="17.1" customHeight="1" spans="1:21">
      <c r="A44" s="9"/>
      <c r="B44" s="9"/>
      <c r="C44" s="9">
        <v>29</v>
      </c>
      <c r="D44" s="10" t="s">
        <v>80</v>
      </c>
      <c r="E44" s="9">
        <v>5</v>
      </c>
      <c r="F44" s="9">
        <v>47</v>
      </c>
      <c r="G44" s="9">
        <v>26</v>
      </c>
      <c r="H44" s="9">
        <v>21</v>
      </c>
      <c r="I44" s="9">
        <v>2.5</v>
      </c>
      <c r="J44" s="9"/>
      <c r="K44" s="9"/>
      <c r="L44" s="9"/>
      <c r="M44" s="9"/>
      <c r="N44" s="9"/>
      <c r="O44" s="17">
        <v>3</v>
      </c>
      <c r="P44" s="9"/>
      <c r="Q44" s="46"/>
      <c r="R44" s="47"/>
      <c r="S44" s="48"/>
      <c r="T44" s="49"/>
      <c r="U44" s="35"/>
    </row>
    <row r="45" s="2" customFormat="1" ht="17.1" customHeight="1" spans="1:21">
      <c r="A45" s="9"/>
      <c r="B45" s="9"/>
      <c r="C45" s="9">
        <v>30</v>
      </c>
      <c r="D45" s="10" t="s">
        <v>81</v>
      </c>
      <c r="E45" s="9">
        <v>5</v>
      </c>
      <c r="F45" s="9">
        <v>60</v>
      </c>
      <c r="G45" s="9">
        <v>30</v>
      </c>
      <c r="H45" s="9">
        <v>30</v>
      </c>
      <c r="I45" s="9">
        <v>3</v>
      </c>
      <c r="J45" s="9"/>
      <c r="K45" s="9"/>
      <c r="L45" s="9"/>
      <c r="M45" s="9"/>
      <c r="N45" s="9"/>
      <c r="O45" s="17">
        <v>4</v>
      </c>
      <c r="P45" s="9"/>
      <c r="Q45" s="46"/>
      <c r="R45" s="47"/>
      <c r="S45" s="48"/>
      <c r="T45" s="49"/>
      <c r="U45" s="35"/>
    </row>
    <row r="46" s="2" customFormat="1" ht="17.1" customHeight="1" spans="1:21">
      <c r="A46" s="9"/>
      <c r="B46" s="9"/>
      <c r="C46" s="9"/>
      <c r="D46" s="9"/>
      <c r="E46" s="9"/>
      <c r="F46" s="9">
        <f>SUM(F32:F45)</f>
        <v>947</v>
      </c>
      <c r="G46" s="9">
        <f>SUM(G32:G45)</f>
        <v>540</v>
      </c>
      <c r="H46" s="9">
        <f>SUM(H32:H45)</f>
        <v>407</v>
      </c>
      <c r="I46" s="38">
        <f>SUM(I32:I45)</f>
        <v>46.5</v>
      </c>
      <c r="J46" s="9"/>
      <c r="K46" s="9"/>
      <c r="L46" s="9"/>
      <c r="M46" s="9"/>
      <c r="N46" s="9"/>
      <c r="O46" s="9"/>
      <c r="P46" s="9"/>
      <c r="Q46" s="46"/>
      <c r="R46" s="47"/>
      <c r="S46" s="48"/>
      <c r="T46" s="49"/>
      <c r="U46" s="35"/>
    </row>
    <row r="47" s="2" customFormat="1" ht="17.1" customHeight="1" spans="1:21">
      <c r="A47" s="9"/>
      <c r="B47" s="9"/>
      <c r="C47" s="9"/>
      <c r="D47" s="22"/>
      <c r="E47" s="23"/>
      <c r="F47" s="10">
        <f>SUM(F46/F80)</f>
        <v>0.290669122160835</v>
      </c>
      <c r="G47" s="24" t="s">
        <v>82</v>
      </c>
      <c r="H47" s="25"/>
      <c r="I47" s="10">
        <f>SUM(I46/I80)</f>
        <v>0.289719626168224</v>
      </c>
      <c r="J47" s="10"/>
      <c r="K47" s="10"/>
      <c r="L47" s="10"/>
      <c r="M47" s="10"/>
      <c r="N47" s="10"/>
      <c r="O47" s="10"/>
      <c r="P47" s="19"/>
      <c r="Q47" s="54"/>
      <c r="R47" s="47"/>
      <c r="S47" s="48"/>
      <c r="T47" s="49"/>
      <c r="U47" s="35"/>
    </row>
    <row r="48" s="2" customFormat="1" ht="39" customHeight="1" spans="1:21">
      <c r="A48" s="9"/>
      <c r="B48" s="9" t="s">
        <v>83</v>
      </c>
      <c r="C48" s="9">
        <v>31</v>
      </c>
      <c r="D48" s="10" t="s">
        <v>84</v>
      </c>
      <c r="E48" s="9" t="s">
        <v>85</v>
      </c>
      <c r="F48" s="9">
        <v>172</v>
      </c>
      <c r="G48" s="9">
        <v>121</v>
      </c>
      <c r="H48" s="9">
        <v>51</v>
      </c>
      <c r="I48" s="9">
        <v>9</v>
      </c>
      <c r="J48" s="9"/>
      <c r="K48" s="9"/>
      <c r="L48" s="9">
        <v>1.4</v>
      </c>
      <c r="M48" s="9">
        <v>2.6</v>
      </c>
      <c r="N48" s="9">
        <v>3.75</v>
      </c>
      <c r="O48" s="10">
        <v>3</v>
      </c>
      <c r="P48" s="9"/>
      <c r="Q48" s="46"/>
      <c r="R48" s="47"/>
      <c r="S48" s="48"/>
      <c r="T48" s="49"/>
      <c r="U48" s="35"/>
    </row>
    <row r="49" s="2" customFormat="1" ht="17.1" customHeight="1" spans="1:21">
      <c r="A49" s="9"/>
      <c r="B49" s="9"/>
      <c r="C49" s="9">
        <v>32</v>
      </c>
      <c r="D49" s="10" t="s">
        <v>86</v>
      </c>
      <c r="E49" s="9">
        <v>3</v>
      </c>
      <c r="F49" s="9">
        <v>24</v>
      </c>
      <c r="G49" s="9">
        <v>9</v>
      </c>
      <c r="H49" s="9">
        <v>15</v>
      </c>
      <c r="I49" s="9">
        <v>1</v>
      </c>
      <c r="J49" s="10"/>
      <c r="K49" s="10"/>
      <c r="L49" s="10"/>
      <c r="M49" s="9">
        <v>1.5</v>
      </c>
      <c r="N49" s="9"/>
      <c r="O49" s="35"/>
      <c r="P49" s="9"/>
      <c r="Q49" s="46"/>
      <c r="R49" s="47"/>
      <c r="S49" s="48"/>
      <c r="T49" s="49"/>
      <c r="U49" s="35"/>
    </row>
    <row r="50" s="2" customFormat="1" ht="17.1" customHeight="1" spans="1:21">
      <c r="A50" s="9"/>
      <c r="B50" s="9"/>
      <c r="C50" s="9" t="s">
        <v>57</v>
      </c>
      <c r="D50" s="9"/>
      <c r="E50" s="9"/>
      <c r="F50" s="9">
        <f>SUM(F48:F49)</f>
        <v>196</v>
      </c>
      <c r="G50" s="9">
        <f>SUM(G48:G49)</f>
        <v>130</v>
      </c>
      <c r="H50" s="9">
        <f>SUM(H48:H49)</f>
        <v>66</v>
      </c>
      <c r="I50" s="38">
        <f>SUM(I48:I49)</f>
        <v>10</v>
      </c>
      <c r="J50" s="9"/>
      <c r="K50" s="9"/>
      <c r="L50" s="9"/>
      <c r="M50" s="9"/>
      <c r="N50" s="9"/>
      <c r="O50" s="9"/>
      <c r="P50" s="9"/>
      <c r="Q50" s="46"/>
      <c r="R50" s="47"/>
      <c r="S50" s="48"/>
      <c r="T50" s="49"/>
      <c r="U50" s="35"/>
    </row>
    <row r="51" s="2" customFormat="1" ht="17.1" customHeight="1" spans="1:21">
      <c r="A51" s="9"/>
      <c r="B51" s="9"/>
      <c r="C51" s="10" t="s">
        <v>87</v>
      </c>
      <c r="D51" s="18"/>
      <c r="E51" s="17"/>
      <c r="F51" s="19">
        <f>SUM(F50/F80)</f>
        <v>0.0601596071209331</v>
      </c>
      <c r="G51" s="20" t="s">
        <v>88</v>
      </c>
      <c r="H51" s="20"/>
      <c r="I51" s="19">
        <f>SUM(I50/I80)</f>
        <v>0.0623052959501558</v>
      </c>
      <c r="J51" s="19"/>
      <c r="K51" s="19"/>
      <c r="L51" s="19"/>
      <c r="M51" s="19"/>
      <c r="N51" s="19"/>
      <c r="O51" s="19"/>
      <c r="P51" s="19"/>
      <c r="Q51" s="54"/>
      <c r="R51" s="47"/>
      <c r="S51" s="48"/>
      <c r="T51" s="49"/>
      <c r="U51" s="35"/>
    </row>
    <row r="52" s="2" customFormat="1" ht="17.1" customHeight="1" spans="1:21">
      <c r="A52" s="9"/>
      <c r="B52" s="9"/>
      <c r="C52" s="9">
        <v>33</v>
      </c>
      <c r="D52" s="18" t="s">
        <v>89</v>
      </c>
      <c r="E52" s="9">
        <v>4</v>
      </c>
      <c r="F52" s="9">
        <v>64</v>
      </c>
      <c r="G52" s="9">
        <v>30</v>
      </c>
      <c r="H52" s="9">
        <v>34</v>
      </c>
      <c r="I52" s="37">
        <v>4</v>
      </c>
      <c r="J52" s="9"/>
      <c r="K52" s="9"/>
      <c r="L52" s="9"/>
      <c r="M52" s="9"/>
      <c r="N52" s="9">
        <v>4</v>
      </c>
      <c r="O52" s="9"/>
      <c r="P52" s="9"/>
      <c r="Q52" s="46"/>
      <c r="R52" s="47"/>
      <c r="S52" s="48"/>
      <c r="T52" s="49"/>
      <c r="U52" s="35"/>
    </row>
    <row r="53" s="2" customFormat="1" ht="17.1" customHeight="1" spans="1:21">
      <c r="A53" s="9"/>
      <c r="B53" s="9"/>
      <c r="C53" s="9">
        <v>34</v>
      </c>
      <c r="D53" s="10" t="s">
        <v>90</v>
      </c>
      <c r="E53" s="9">
        <v>6</v>
      </c>
      <c r="F53" s="9">
        <v>162</v>
      </c>
      <c r="G53" s="9">
        <v>66</v>
      </c>
      <c r="H53" s="9">
        <v>96</v>
      </c>
      <c r="I53" s="37">
        <v>7</v>
      </c>
      <c r="J53" s="9"/>
      <c r="K53" s="9"/>
      <c r="L53" s="9"/>
      <c r="M53" s="9"/>
      <c r="N53" s="9"/>
      <c r="O53" s="9"/>
      <c r="P53" s="9">
        <v>10</v>
      </c>
      <c r="Q53" s="46"/>
      <c r="R53" s="47"/>
      <c r="S53" s="48"/>
      <c r="T53" s="49"/>
      <c r="U53" s="35"/>
    </row>
    <row r="54" s="2" customFormat="1" ht="17.1" customHeight="1" spans="1:21">
      <c r="A54" s="9"/>
      <c r="B54" s="9"/>
      <c r="C54" s="9">
        <v>35</v>
      </c>
      <c r="D54" s="10" t="s">
        <v>91</v>
      </c>
      <c r="E54" s="9">
        <v>6</v>
      </c>
      <c r="F54" s="9">
        <v>83</v>
      </c>
      <c r="G54" s="9">
        <v>31</v>
      </c>
      <c r="H54" s="9">
        <v>52</v>
      </c>
      <c r="I54" s="37">
        <v>3.5</v>
      </c>
      <c r="J54" s="9"/>
      <c r="K54" s="9"/>
      <c r="L54" s="9"/>
      <c r="M54" s="9"/>
      <c r="N54" s="9"/>
      <c r="O54" s="9"/>
      <c r="P54" s="9">
        <v>5</v>
      </c>
      <c r="Q54" s="46"/>
      <c r="R54" s="47"/>
      <c r="S54" s="48"/>
      <c r="T54" s="49"/>
      <c r="U54" s="35"/>
    </row>
    <row r="55" s="2" customFormat="1" ht="17.1" customHeight="1" spans="1:21">
      <c r="A55" s="9"/>
      <c r="B55" s="9"/>
      <c r="C55" s="9">
        <v>36</v>
      </c>
      <c r="D55" s="10" t="s">
        <v>92</v>
      </c>
      <c r="E55" s="9">
        <v>6</v>
      </c>
      <c r="F55" s="9">
        <v>62</v>
      </c>
      <c r="G55" s="9">
        <v>40</v>
      </c>
      <c r="H55" s="9">
        <v>22</v>
      </c>
      <c r="I55" s="37">
        <v>3</v>
      </c>
      <c r="J55" s="9"/>
      <c r="K55" s="9"/>
      <c r="L55" s="9"/>
      <c r="M55" s="9"/>
      <c r="N55" s="9"/>
      <c r="O55" s="9"/>
      <c r="P55" s="9">
        <v>3.8</v>
      </c>
      <c r="Q55" s="46"/>
      <c r="R55" s="47"/>
      <c r="S55" s="48"/>
      <c r="T55" s="49"/>
      <c r="U55" s="35"/>
    </row>
    <row r="56" s="2" customFormat="1" ht="17.1" customHeight="1" spans="1:25">
      <c r="A56" s="9"/>
      <c r="B56" s="9"/>
      <c r="C56" s="9">
        <v>37</v>
      </c>
      <c r="D56" s="10" t="s">
        <v>93</v>
      </c>
      <c r="E56" s="9">
        <v>7</v>
      </c>
      <c r="F56" s="9">
        <v>52</v>
      </c>
      <c r="G56" s="9">
        <v>20</v>
      </c>
      <c r="H56" s="9">
        <v>32</v>
      </c>
      <c r="I56" s="37">
        <v>2.5</v>
      </c>
      <c r="J56" s="9"/>
      <c r="K56" s="9"/>
      <c r="L56" s="9"/>
      <c r="M56" s="9"/>
      <c r="N56" s="9"/>
      <c r="O56" s="9"/>
      <c r="P56" s="9"/>
      <c r="Q56" s="46">
        <v>3.7</v>
      </c>
      <c r="R56" s="47"/>
      <c r="S56" s="48"/>
      <c r="T56" s="49"/>
      <c r="U56" s="35"/>
      <c r="W56" s="55"/>
      <c r="X56" s="55"/>
      <c r="Y56" s="55"/>
    </row>
    <row r="57" s="2" customFormat="1" ht="17.1" customHeight="1" spans="1:21">
      <c r="A57" s="9"/>
      <c r="B57" s="9"/>
      <c r="C57" s="9">
        <v>38</v>
      </c>
      <c r="D57" s="10" t="s">
        <v>94</v>
      </c>
      <c r="E57" s="9">
        <v>6</v>
      </c>
      <c r="F57" s="9">
        <v>32</v>
      </c>
      <c r="G57" s="9">
        <v>20</v>
      </c>
      <c r="H57" s="9">
        <v>12</v>
      </c>
      <c r="I57" s="37">
        <v>1.5</v>
      </c>
      <c r="J57" s="9"/>
      <c r="K57" s="9"/>
      <c r="L57" s="9"/>
      <c r="M57" s="9"/>
      <c r="N57" s="9"/>
      <c r="O57" s="9"/>
      <c r="P57" s="9">
        <v>2</v>
      </c>
      <c r="Q57" s="46"/>
      <c r="R57" s="47"/>
      <c r="S57" s="48"/>
      <c r="T57" s="49"/>
      <c r="U57" s="35"/>
    </row>
    <row r="58" s="2" customFormat="1" ht="17.1" customHeight="1" spans="1:21">
      <c r="A58" s="9"/>
      <c r="B58" s="9"/>
      <c r="C58" s="9">
        <v>39</v>
      </c>
      <c r="D58" s="10" t="s">
        <v>95</v>
      </c>
      <c r="E58" s="9">
        <v>6</v>
      </c>
      <c r="F58" s="9">
        <v>16</v>
      </c>
      <c r="G58" s="9">
        <v>10</v>
      </c>
      <c r="H58" s="9">
        <v>6</v>
      </c>
      <c r="I58" s="37">
        <v>1</v>
      </c>
      <c r="J58" s="9"/>
      <c r="K58" s="9"/>
      <c r="L58" s="9"/>
      <c r="M58" s="9"/>
      <c r="N58" s="9"/>
      <c r="O58" s="9"/>
      <c r="P58" s="9">
        <v>1</v>
      </c>
      <c r="Q58" s="46"/>
      <c r="R58" s="47"/>
      <c r="S58" s="48"/>
      <c r="T58" s="49"/>
      <c r="U58" s="35"/>
    </row>
    <row r="59" s="2" customFormat="1" ht="17.1" customHeight="1" spans="1:21">
      <c r="A59" s="9"/>
      <c r="B59" s="9"/>
      <c r="C59" s="9">
        <v>40</v>
      </c>
      <c r="D59" s="10" t="s">
        <v>96</v>
      </c>
      <c r="E59" s="9">
        <v>7</v>
      </c>
      <c r="F59" s="9">
        <v>238</v>
      </c>
      <c r="G59" s="9">
        <v>106</v>
      </c>
      <c r="H59" s="9">
        <v>132</v>
      </c>
      <c r="I59" s="37">
        <v>11</v>
      </c>
      <c r="J59" s="9"/>
      <c r="K59" s="9"/>
      <c r="L59" s="9"/>
      <c r="M59" s="9"/>
      <c r="N59" s="9"/>
      <c r="O59" s="9"/>
      <c r="P59" s="9"/>
      <c r="Q59" s="46">
        <v>17</v>
      </c>
      <c r="R59" s="47"/>
      <c r="S59" s="48"/>
      <c r="T59" s="49"/>
      <c r="U59" s="35"/>
    </row>
    <row r="60" s="2" customFormat="1" ht="17.1" customHeight="1" spans="1:25">
      <c r="A60" s="9"/>
      <c r="B60" s="9"/>
      <c r="C60" s="9">
        <v>41</v>
      </c>
      <c r="D60" s="10" t="s">
        <v>97</v>
      </c>
      <c r="E60" s="9">
        <v>8</v>
      </c>
      <c r="F60" s="9">
        <v>52</v>
      </c>
      <c r="G60" s="9">
        <v>24</v>
      </c>
      <c r="H60" s="9">
        <v>28</v>
      </c>
      <c r="I60" s="37">
        <v>2.5</v>
      </c>
      <c r="J60" s="9"/>
      <c r="K60" s="9"/>
      <c r="L60" s="9"/>
      <c r="M60" s="9"/>
      <c r="N60" s="9"/>
      <c r="O60" s="9"/>
      <c r="P60" s="9"/>
      <c r="Q60" s="46"/>
      <c r="R60" s="47">
        <v>3.7</v>
      </c>
      <c r="S60" s="48"/>
      <c r="T60" s="49"/>
      <c r="U60" s="35"/>
      <c r="X60" s="55"/>
      <c r="Y60" s="55"/>
    </row>
    <row r="61" s="2" customFormat="1" ht="17.1" customHeight="1" spans="1:21">
      <c r="A61" s="9"/>
      <c r="B61" s="9"/>
      <c r="C61" s="9">
        <v>42</v>
      </c>
      <c r="D61" s="10" t="s">
        <v>98</v>
      </c>
      <c r="E61" s="9">
        <v>7</v>
      </c>
      <c r="F61" s="9">
        <v>101</v>
      </c>
      <c r="G61" s="9">
        <v>49</v>
      </c>
      <c r="H61" s="9">
        <v>52</v>
      </c>
      <c r="I61" s="37">
        <v>4.5</v>
      </c>
      <c r="J61" s="9"/>
      <c r="K61" s="9"/>
      <c r="L61" s="9"/>
      <c r="M61" s="9"/>
      <c r="N61" s="9"/>
      <c r="O61" s="9"/>
      <c r="P61" s="9"/>
      <c r="Q61" s="46">
        <v>7.2</v>
      </c>
      <c r="R61" s="47"/>
      <c r="S61" s="48"/>
      <c r="T61" s="49"/>
      <c r="U61" s="35"/>
    </row>
    <row r="62" s="2" customFormat="1" ht="17.1" customHeight="1" spans="1:21">
      <c r="A62" s="9"/>
      <c r="B62" s="9"/>
      <c r="C62" s="9">
        <v>43</v>
      </c>
      <c r="D62" s="10" t="s">
        <v>99</v>
      </c>
      <c r="E62" s="9">
        <v>7</v>
      </c>
      <c r="F62" s="9">
        <v>50</v>
      </c>
      <c r="G62" s="9">
        <v>30</v>
      </c>
      <c r="H62" s="9">
        <v>20</v>
      </c>
      <c r="I62" s="37">
        <v>2.5</v>
      </c>
      <c r="J62" s="9"/>
      <c r="K62" s="9"/>
      <c r="L62" s="9"/>
      <c r="M62" s="9"/>
      <c r="N62" s="9"/>
      <c r="O62" s="9"/>
      <c r="P62" s="9"/>
      <c r="Q62" s="46">
        <v>3.6</v>
      </c>
      <c r="R62" s="47"/>
      <c r="S62" s="48"/>
      <c r="T62" s="49"/>
      <c r="U62" s="35"/>
    </row>
    <row r="63" s="2" customFormat="1" ht="17.1" customHeight="1" spans="1:21">
      <c r="A63" s="9"/>
      <c r="B63" s="9"/>
      <c r="C63" s="9">
        <v>44</v>
      </c>
      <c r="D63" s="10" t="s">
        <v>100</v>
      </c>
      <c r="E63" s="9">
        <v>8</v>
      </c>
      <c r="F63" s="9">
        <v>166</v>
      </c>
      <c r="G63" s="9">
        <v>76</v>
      </c>
      <c r="H63" s="9">
        <v>90</v>
      </c>
      <c r="I63" s="37">
        <v>7.5</v>
      </c>
      <c r="J63" s="9"/>
      <c r="K63" s="9"/>
      <c r="L63" s="9"/>
      <c r="M63" s="9"/>
      <c r="N63" s="9"/>
      <c r="O63" s="9"/>
      <c r="P63" s="9"/>
      <c r="Q63" s="46"/>
      <c r="R63" s="47">
        <v>11.9</v>
      </c>
      <c r="S63" s="48"/>
      <c r="T63" s="49"/>
      <c r="U63" s="35"/>
    </row>
    <row r="64" s="2" customFormat="1" ht="17.1" customHeight="1" spans="1:21">
      <c r="A64" s="9"/>
      <c r="B64" s="9"/>
      <c r="C64" s="9">
        <v>45</v>
      </c>
      <c r="D64" s="10" t="s">
        <v>101</v>
      </c>
      <c r="E64" s="9">
        <v>6</v>
      </c>
      <c r="F64" s="9">
        <v>32</v>
      </c>
      <c r="G64" s="9">
        <v>16</v>
      </c>
      <c r="H64" s="9">
        <v>16</v>
      </c>
      <c r="I64" s="37">
        <v>1.5</v>
      </c>
      <c r="J64" s="9"/>
      <c r="K64" s="9"/>
      <c r="L64" s="9"/>
      <c r="M64" s="9"/>
      <c r="N64" s="9"/>
      <c r="O64" s="9"/>
      <c r="P64" s="9">
        <v>2.3</v>
      </c>
      <c r="Q64" s="46"/>
      <c r="R64" s="47"/>
      <c r="S64" s="48"/>
      <c r="T64" s="49"/>
      <c r="U64" s="35"/>
    </row>
    <row r="65" s="2" customFormat="1" ht="17.1" customHeight="1" spans="1:21">
      <c r="A65" s="9"/>
      <c r="B65" s="9"/>
      <c r="C65" s="9">
        <v>46</v>
      </c>
      <c r="D65" s="10" t="s">
        <v>102</v>
      </c>
      <c r="E65" s="9">
        <v>7</v>
      </c>
      <c r="F65" s="9">
        <v>32</v>
      </c>
      <c r="G65" s="9">
        <v>16</v>
      </c>
      <c r="H65" s="9">
        <v>16</v>
      </c>
      <c r="I65" s="37">
        <v>1.5</v>
      </c>
      <c r="J65" s="9"/>
      <c r="K65" s="9"/>
      <c r="L65" s="9"/>
      <c r="M65" s="9"/>
      <c r="N65" s="9"/>
      <c r="O65" s="9"/>
      <c r="P65" s="9"/>
      <c r="Q65" s="46">
        <v>2.3</v>
      </c>
      <c r="R65" s="47"/>
      <c r="S65" s="48"/>
      <c r="T65" s="49"/>
      <c r="U65" s="35"/>
    </row>
    <row r="66" s="2" customFormat="1" ht="17.1" customHeight="1" spans="1:21">
      <c r="A66" s="9"/>
      <c r="B66" s="9"/>
      <c r="C66" s="9">
        <v>47</v>
      </c>
      <c r="D66" s="10" t="s">
        <v>103</v>
      </c>
      <c r="E66" s="9">
        <v>8</v>
      </c>
      <c r="F66" s="9">
        <v>100</v>
      </c>
      <c r="G66" s="9">
        <v>48</v>
      </c>
      <c r="H66" s="9">
        <v>52</v>
      </c>
      <c r="I66" s="37">
        <v>4.5</v>
      </c>
      <c r="J66" s="9"/>
      <c r="K66" s="9"/>
      <c r="L66" s="9"/>
      <c r="M66" s="9"/>
      <c r="N66" s="9"/>
      <c r="O66" s="9"/>
      <c r="P66" s="9"/>
      <c r="Q66" s="46"/>
      <c r="R66" s="47">
        <v>7.1</v>
      </c>
      <c r="S66" s="48"/>
      <c r="T66" s="49"/>
      <c r="U66" s="35"/>
    </row>
    <row r="67" s="2" customFormat="1" ht="17.1" customHeight="1" spans="1:23">
      <c r="A67" s="9"/>
      <c r="B67" s="9"/>
      <c r="C67" s="9">
        <v>48</v>
      </c>
      <c r="D67" s="10" t="s">
        <v>104</v>
      </c>
      <c r="E67" s="9">
        <v>6</v>
      </c>
      <c r="F67" s="9">
        <v>21</v>
      </c>
      <c r="G67" s="9">
        <v>20</v>
      </c>
      <c r="H67" s="9">
        <v>1</v>
      </c>
      <c r="I67" s="37">
        <v>1.5</v>
      </c>
      <c r="J67" s="9"/>
      <c r="K67" s="9"/>
      <c r="L67" s="9"/>
      <c r="M67" s="9"/>
      <c r="N67" s="9"/>
      <c r="O67" s="35"/>
      <c r="P67" s="9">
        <v>1.3</v>
      </c>
      <c r="Q67" s="46"/>
      <c r="R67" s="47"/>
      <c r="S67" s="48"/>
      <c r="T67" s="49"/>
      <c r="U67" s="35"/>
      <c r="W67" s="55"/>
    </row>
    <row r="68" s="2" customFormat="1" ht="17.1" customHeight="1" spans="1:21">
      <c r="A68" s="9"/>
      <c r="B68" s="9"/>
      <c r="C68" s="9">
        <v>49</v>
      </c>
      <c r="D68" s="10" t="s">
        <v>105</v>
      </c>
      <c r="E68" s="9">
        <v>8</v>
      </c>
      <c r="F68" s="9">
        <v>32</v>
      </c>
      <c r="G68" s="9">
        <v>16</v>
      </c>
      <c r="H68" s="9">
        <v>16</v>
      </c>
      <c r="I68" s="37">
        <v>1.5</v>
      </c>
      <c r="J68" s="9"/>
      <c r="K68" s="9"/>
      <c r="L68" s="9"/>
      <c r="M68" s="9"/>
      <c r="N68" s="9"/>
      <c r="O68" s="9"/>
      <c r="P68" s="9"/>
      <c r="Q68" s="46"/>
      <c r="R68" s="47">
        <v>2.3</v>
      </c>
      <c r="S68" s="48"/>
      <c r="T68" s="49"/>
      <c r="U68" s="35"/>
    </row>
    <row r="69" s="2" customFormat="1" ht="17.1" customHeight="1" spans="1:21">
      <c r="A69" s="9"/>
      <c r="B69" s="9"/>
      <c r="C69" s="9"/>
      <c r="D69" s="10" t="s">
        <v>106</v>
      </c>
      <c r="E69" s="9">
        <v>8</v>
      </c>
      <c r="F69" s="9">
        <v>24</v>
      </c>
      <c r="G69" s="9">
        <v>18</v>
      </c>
      <c r="H69" s="9">
        <v>6</v>
      </c>
      <c r="I69" s="37">
        <v>1.5</v>
      </c>
      <c r="J69" s="9"/>
      <c r="K69" s="9"/>
      <c r="L69" s="9"/>
      <c r="M69" s="9"/>
      <c r="N69" s="9"/>
      <c r="O69" s="9"/>
      <c r="P69" s="9">
        <v>1.5</v>
      </c>
      <c r="Q69" s="46"/>
      <c r="R69" s="47">
        <v>1.7</v>
      </c>
      <c r="S69" s="48"/>
      <c r="T69" s="49"/>
      <c r="U69" s="35"/>
    </row>
    <row r="70" s="2" customFormat="1" ht="17.1" customHeight="1" spans="1:21">
      <c r="A70" s="9"/>
      <c r="B70" s="9"/>
      <c r="C70" s="9"/>
      <c r="D70" s="10" t="s">
        <v>107</v>
      </c>
      <c r="E70" s="9">
        <v>8</v>
      </c>
      <c r="F70" s="9">
        <v>24</v>
      </c>
      <c r="G70" s="9">
        <v>16</v>
      </c>
      <c r="H70" s="9">
        <v>8</v>
      </c>
      <c r="I70" s="37">
        <v>1.5</v>
      </c>
      <c r="J70" s="9"/>
      <c r="K70" s="9"/>
      <c r="L70" s="9"/>
      <c r="M70" s="9"/>
      <c r="N70" s="9"/>
      <c r="O70" s="9"/>
      <c r="P70" s="9"/>
      <c r="Q70" s="35"/>
      <c r="R70" s="47">
        <v>1.7</v>
      </c>
      <c r="S70" s="48"/>
      <c r="T70" s="49"/>
      <c r="U70" s="35"/>
    </row>
    <row r="71" s="2" customFormat="1" ht="17.1" customHeight="1" spans="1:21">
      <c r="A71" s="9"/>
      <c r="B71" s="9"/>
      <c r="C71" s="9"/>
      <c r="D71" s="10" t="s">
        <v>108</v>
      </c>
      <c r="E71" s="9">
        <v>8</v>
      </c>
      <c r="F71" s="9">
        <v>24</v>
      </c>
      <c r="G71" s="9">
        <v>18</v>
      </c>
      <c r="H71" s="9">
        <v>6</v>
      </c>
      <c r="I71" s="37">
        <v>1.5</v>
      </c>
      <c r="J71" s="9"/>
      <c r="K71" s="9"/>
      <c r="L71" s="9"/>
      <c r="M71" s="9"/>
      <c r="N71" s="9"/>
      <c r="O71" s="9"/>
      <c r="P71" s="9"/>
      <c r="Q71" s="46"/>
      <c r="R71" s="47">
        <v>1.7</v>
      </c>
      <c r="S71" s="48"/>
      <c r="T71" s="49"/>
      <c r="U71" s="35"/>
    </row>
    <row r="72" s="2" customFormat="1" ht="17.1" customHeight="1" spans="1:21">
      <c r="A72" s="9"/>
      <c r="B72" s="9"/>
      <c r="C72" s="9"/>
      <c r="D72" s="10" t="s">
        <v>109</v>
      </c>
      <c r="E72" s="9">
        <v>8</v>
      </c>
      <c r="F72" s="9">
        <v>20</v>
      </c>
      <c r="G72" s="9">
        <v>16</v>
      </c>
      <c r="H72" s="9">
        <v>4</v>
      </c>
      <c r="I72" s="37">
        <v>1</v>
      </c>
      <c r="J72" s="9"/>
      <c r="K72" s="9"/>
      <c r="L72" s="9"/>
      <c r="M72" s="9"/>
      <c r="N72" s="9"/>
      <c r="O72" s="9"/>
      <c r="P72" s="9"/>
      <c r="Q72" s="46"/>
      <c r="R72" s="47">
        <v>1.5</v>
      </c>
      <c r="S72" s="48"/>
      <c r="T72" s="49"/>
      <c r="U72" s="35"/>
    </row>
    <row r="73" s="2" customFormat="1" ht="17.1" customHeight="1" spans="1:21">
      <c r="A73" s="9"/>
      <c r="B73" s="9"/>
      <c r="C73" s="9"/>
      <c r="D73" s="10" t="s">
        <v>110</v>
      </c>
      <c r="E73" s="9">
        <v>8</v>
      </c>
      <c r="F73" s="9">
        <v>28</v>
      </c>
      <c r="G73" s="9">
        <v>20</v>
      </c>
      <c r="H73" s="9">
        <v>8</v>
      </c>
      <c r="I73" s="37">
        <v>1.5</v>
      </c>
      <c r="J73" s="9"/>
      <c r="K73" s="9"/>
      <c r="L73" s="9"/>
      <c r="M73" s="9"/>
      <c r="N73" s="9"/>
      <c r="O73" s="9"/>
      <c r="P73" s="9"/>
      <c r="Q73" s="46"/>
      <c r="R73" s="47">
        <v>2</v>
      </c>
      <c r="S73" s="48"/>
      <c r="T73" s="49"/>
      <c r="U73" s="35"/>
    </row>
    <row r="74" s="2" customFormat="1" ht="17.1" customHeight="1" spans="1:21">
      <c r="A74" s="9"/>
      <c r="B74" s="9"/>
      <c r="C74" s="9"/>
      <c r="D74" s="10" t="s">
        <v>111</v>
      </c>
      <c r="E74" s="9" t="s">
        <v>112</v>
      </c>
      <c r="F74" s="9">
        <v>32</v>
      </c>
      <c r="G74" s="9">
        <v>16</v>
      </c>
      <c r="H74" s="9">
        <v>16</v>
      </c>
      <c r="I74" s="37">
        <v>1.5</v>
      </c>
      <c r="J74" s="9"/>
      <c r="K74" s="9"/>
      <c r="L74" s="9"/>
      <c r="M74" s="9"/>
      <c r="N74" s="9"/>
      <c r="O74" s="9"/>
      <c r="P74" s="9"/>
      <c r="Q74" s="46"/>
      <c r="R74" s="47"/>
      <c r="S74" s="48"/>
      <c r="T74" s="49"/>
      <c r="U74" s="35"/>
    </row>
    <row r="75" s="2" customFormat="1" ht="17.1" customHeight="1" spans="1:21">
      <c r="A75" s="9"/>
      <c r="B75" s="9"/>
      <c r="C75" s="9"/>
      <c r="D75" s="10" t="s">
        <v>113</v>
      </c>
      <c r="E75" s="9" t="s">
        <v>112</v>
      </c>
      <c r="F75" s="9">
        <v>32</v>
      </c>
      <c r="G75" s="9">
        <v>24</v>
      </c>
      <c r="H75" s="9">
        <v>8</v>
      </c>
      <c r="I75" s="37">
        <v>2</v>
      </c>
      <c r="J75" s="9"/>
      <c r="K75" s="9"/>
      <c r="L75" s="9"/>
      <c r="M75" s="9"/>
      <c r="N75" s="9"/>
      <c r="O75" s="9"/>
      <c r="P75" s="9"/>
      <c r="Q75" s="46"/>
      <c r="R75" s="47"/>
      <c r="S75" s="48"/>
      <c r="T75" s="49"/>
      <c r="U75" s="35"/>
    </row>
    <row r="76" s="2" customFormat="1" ht="17.1" customHeight="1" spans="1:21">
      <c r="A76" s="9"/>
      <c r="B76" s="9"/>
      <c r="C76" s="9"/>
      <c r="D76" s="10" t="s">
        <v>114</v>
      </c>
      <c r="E76" s="9" t="s">
        <v>112</v>
      </c>
      <c r="F76" s="9">
        <v>32</v>
      </c>
      <c r="G76" s="9">
        <v>16</v>
      </c>
      <c r="H76" s="9">
        <v>16</v>
      </c>
      <c r="I76" s="37">
        <v>1.5</v>
      </c>
      <c r="J76" s="9"/>
      <c r="K76" s="9"/>
      <c r="L76" s="9"/>
      <c r="M76" s="9"/>
      <c r="N76" s="9"/>
      <c r="O76" s="9"/>
      <c r="P76" s="9"/>
      <c r="Q76" s="46"/>
      <c r="R76" s="47"/>
      <c r="S76" s="48"/>
      <c r="T76" s="49"/>
      <c r="U76" s="35"/>
    </row>
    <row r="77" s="2" customFormat="1" ht="17.1" customHeight="1" spans="1:21">
      <c r="A77" s="9"/>
      <c r="B77" s="9"/>
      <c r="C77" s="9"/>
      <c r="D77" s="10" t="s">
        <v>115</v>
      </c>
      <c r="E77" s="9" t="s">
        <v>112</v>
      </c>
      <c r="F77" s="9">
        <v>32</v>
      </c>
      <c r="G77" s="9">
        <v>24</v>
      </c>
      <c r="H77" s="9">
        <v>8</v>
      </c>
      <c r="I77" s="37">
        <v>2</v>
      </c>
      <c r="J77" s="9"/>
      <c r="K77" s="9"/>
      <c r="L77" s="9"/>
      <c r="M77" s="9"/>
      <c r="N77" s="9"/>
      <c r="O77" s="9"/>
      <c r="P77" s="9"/>
      <c r="Q77" s="46"/>
      <c r="R77" s="47"/>
      <c r="S77" s="48"/>
      <c r="T77" s="49"/>
      <c r="U77" s="35"/>
    </row>
    <row r="78" s="2" customFormat="1" ht="17.1" customHeight="1" spans="1:21">
      <c r="A78" s="9"/>
      <c r="B78" s="9"/>
      <c r="C78" s="9" t="s">
        <v>57</v>
      </c>
      <c r="D78" s="9"/>
      <c r="E78" s="9"/>
      <c r="F78" s="9">
        <f>SUM(F52:F68)</f>
        <v>1295</v>
      </c>
      <c r="G78" s="9">
        <f>SUM(G52:G68)</f>
        <v>618</v>
      </c>
      <c r="H78" s="9">
        <f>SUM(H52:H68)</f>
        <v>677</v>
      </c>
      <c r="I78" s="38">
        <f>SUM(I52:I68)</f>
        <v>61</v>
      </c>
      <c r="J78" s="9"/>
      <c r="K78" s="9"/>
      <c r="L78" s="9"/>
      <c r="M78" s="9"/>
      <c r="N78" s="9"/>
      <c r="O78" s="9"/>
      <c r="P78" s="9"/>
      <c r="Q78" s="46"/>
      <c r="R78" s="47"/>
      <c r="S78" s="48"/>
      <c r="T78" s="49"/>
      <c r="U78" s="35"/>
    </row>
    <row r="79" s="2" customFormat="1" ht="17.1" customHeight="1" spans="1:21">
      <c r="A79" s="9"/>
      <c r="B79" s="9"/>
      <c r="C79" s="10" t="s">
        <v>58</v>
      </c>
      <c r="D79" s="18"/>
      <c r="E79" s="18"/>
      <c r="F79" s="19">
        <f>SUM(F78/F80)</f>
        <v>0.397483118477594</v>
      </c>
      <c r="G79" s="20" t="s">
        <v>116</v>
      </c>
      <c r="H79" s="20"/>
      <c r="I79" s="19">
        <f>SUM(I78/I80)</f>
        <v>0.38006230529595</v>
      </c>
      <c r="J79" s="19"/>
      <c r="K79" s="19"/>
      <c r="L79" s="19"/>
      <c r="M79" s="19"/>
      <c r="N79" s="19"/>
      <c r="O79" s="19"/>
      <c r="P79" s="19"/>
      <c r="Q79" s="54"/>
      <c r="R79" s="47"/>
      <c r="S79" s="48"/>
      <c r="T79" s="49"/>
      <c r="U79" s="35"/>
    </row>
    <row r="80" s="2" customFormat="1" ht="17.1" customHeight="1" spans="1:21">
      <c r="A80" s="56" t="s">
        <v>117</v>
      </c>
      <c r="B80" s="56"/>
      <c r="C80" s="10" t="s">
        <v>118</v>
      </c>
      <c r="D80" s="10"/>
      <c r="E80" s="10"/>
      <c r="F80" s="57">
        <f>SUM(F25+F46+F50+F78)</f>
        <v>3258</v>
      </c>
      <c r="G80" s="57">
        <f>SUM(G25+G46+G50+G78)</f>
        <v>1801</v>
      </c>
      <c r="H80" s="57">
        <f>SUM(H25+H46+H50+H78)</f>
        <v>1457</v>
      </c>
      <c r="I80" s="71">
        <f>SUM(I25+I46+I50+I78)</f>
        <v>160.5</v>
      </c>
      <c r="J80" s="57"/>
      <c r="K80" s="57"/>
      <c r="L80" s="57"/>
      <c r="M80" s="57"/>
      <c r="N80" s="57"/>
      <c r="O80" s="57"/>
      <c r="P80" s="57"/>
      <c r="Q80" s="73"/>
      <c r="R80" s="47"/>
      <c r="S80" s="48"/>
      <c r="T80" s="49"/>
      <c r="U80" s="35"/>
    </row>
    <row r="81" s="2" customFormat="1" ht="17.1" customHeight="1" spans="1:21">
      <c r="A81" s="56"/>
      <c r="B81" s="56"/>
      <c r="C81" s="10" t="s">
        <v>119</v>
      </c>
      <c r="D81" s="10"/>
      <c r="E81" s="10"/>
      <c r="F81" s="20" t="s">
        <v>120</v>
      </c>
      <c r="G81" s="20"/>
      <c r="H81" s="20"/>
      <c r="I81" s="20"/>
      <c r="J81" s="57"/>
      <c r="K81" s="57"/>
      <c r="L81" s="57"/>
      <c r="M81" s="57"/>
      <c r="N81" s="57"/>
      <c r="O81" s="57"/>
      <c r="P81" s="57"/>
      <c r="Q81" s="73"/>
      <c r="R81" s="47"/>
      <c r="S81" s="48"/>
      <c r="T81" s="49"/>
      <c r="U81" s="35"/>
    </row>
    <row r="82" s="2" customFormat="1" ht="17.1" customHeight="1" spans="1:21">
      <c r="A82" s="56"/>
      <c r="B82" s="56"/>
      <c r="C82" s="10" t="s">
        <v>30</v>
      </c>
      <c r="D82" s="10"/>
      <c r="E82" s="10"/>
      <c r="F82" s="10"/>
      <c r="G82" s="10"/>
      <c r="H82" s="10"/>
      <c r="I82" s="10"/>
      <c r="J82" s="17">
        <f>SUM(J7:J81)</f>
        <v>0</v>
      </c>
      <c r="K82" s="17">
        <f t="shared" ref="K82:R82" si="0">SUM(K7:K81)</f>
        <v>24.4</v>
      </c>
      <c r="L82" s="17">
        <f t="shared" si="0"/>
        <v>31.5</v>
      </c>
      <c r="M82" s="17">
        <f t="shared" si="0"/>
        <v>28.7</v>
      </c>
      <c r="N82" s="17">
        <f t="shared" si="0"/>
        <v>32.35</v>
      </c>
      <c r="O82" s="17">
        <f t="shared" si="0"/>
        <v>25.1</v>
      </c>
      <c r="P82" s="17">
        <f t="shared" si="0"/>
        <v>27.4</v>
      </c>
      <c r="Q82" s="17">
        <f t="shared" si="0"/>
        <v>34.3</v>
      </c>
      <c r="R82" s="17">
        <f t="shared" si="0"/>
        <v>34.1</v>
      </c>
      <c r="S82" s="48"/>
      <c r="T82" s="49"/>
      <c r="U82" s="35"/>
    </row>
    <row r="83" s="2" customFormat="1" ht="17.1" customHeight="1" spans="1:21">
      <c r="A83" s="58" t="s">
        <v>121</v>
      </c>
      <c r="B83" s="59"/>
      <c r="C83" s="60" t="s">
        <v>122</v>
      </c>
      <c r="D83" s="61"/>
      <c r="E83" s="9" t="s">
        <v>35</v>
      </c>
      <c r="F83" s="17">
        <v>320</v>
      </c>
      <c r="G83" s="17">
        <v>320</v>
      </c>
      <c r="H83" s="17">
        <v>0</v>
      </c>
      <c r="I83" s="17">
        <v>20</v>
      </c>
      <c r="J83" s="17"/>
      <c r="K83" s="17"/>
      <c r="L83" s="17"/>
      <c r="M83" s="17"/>
      <c r="N83" s="17"/>
      <c r="O83" s="17"/>
      <c r="P83" s="17"/>
      <c r="Q83" s="53"/>
      <c r="R83" s="47"/>
      <c r="S83" s="48"/>
      <c r="T83" s="49"/>
      <c r="U83" s="35"/>
    </row>
    <row r="84" s="2" customFormat="1" ht="17.1" customHeight="1" spans="1:21">
      <c r="A84" s="62"/>
      <c r="B84" s="63"/>
      <c r="C84" s="60" t="s">
        <v>123</v>
      </c>
      <c r="D84" s="61"/>
      <c r="E84" s="9" t="s">
        <v>35</v>
      </c>
      <c r="F84" s="17">
        <v>340</v>
      </c>
      <c r="G84" s="17">
        <v>226</v>
      </c>
      <c r="H84" s="17">
        <v>114</v>
      </c>
      <c r="I84" s="36">
        <v>19</v>
      </c>
      <c r="J84" s="17"/>
      <c r="K84" s="17"/>
      <c r="L84" s="17"/>
      <c r="M84" s="17"/>
      <c r="N84" s="17"/>
      <c r="O84" s="17"/>
      <c r="P84" s="17"/>
      <c r="Q84" s="53"/>
      <c r="R84" s="47"/>
      <c r="S84" s="48"/>
      <c r="T84" s="49"/>
      <c r="U84" s="66"/>
    </row>
    <row r="85" s="2" customFormat="1" ht="17.1" customHeight="1" spans="1:21">
      <c r="A85" s="62"/>
      <c r="B85" s="63"/>
      <c r="C85" s="60" t="s">
        <v>124</v>
      </c>
      <c r="D85" s="61"/>
      <c r="E85" s="9" t="s">
        <v>125</v>
      </c>
      <c r="F85" s="17">
        <f>SUM(F74+F75+F76+F77)</f>
        <v>128</v>
      </c>
      <c r="G85" s="17">
        <f>SUM(G74+G75+G76+G77)</f>
        <v>80</v>
      </c>
      <c r="H85" s="17">
        <f>SUM(H74+H75+H76+H77)</f>
        <v>48</v>
      </c>
      <c r="I85" s="36">
        <f>SUM(I74+I75+I76+I77)</f>
        <v>7</v>
      </c>
      <c r="J85" s="17"/>
      <c r="K85" s="17"/>
      <c r="L85" s="17"/>
      <c r="M85" s="17"/>
      <c r="N85" s="17"/>
      <c r="O85" s="17"/>
      <c r="P85" s="17"/>
      <c r="Q85" s="53"/>
      <c r="R85" s="47"/>
      <c r="S85" s="48"/>
      <c r="T85" s="49"/>
      <c r="U85" s="35"/>
    </row>
    <row r="86" s="2" customFormat="1" ht="17.1" customHeight="1" spans="1:21">
      <c r="A86" s="64"/>
      <c r="B86" s="65"/>
      <c r="C86" s="10" t="s">
        <v>118</v>
      </c>
      <c r="D86" s="10"/>
      <c r="E86" s="10"/>
      <c r="F86" s="17">
        <f>SUM(F83:F85)</f>
        <v>788</v>
      </c>
      <c r="G86" s="17">
        <f>SUM(G83:G85)</f>
        <v>626</v>
      </c>
      <c r="H86" s="17">
        <f>SUM(H83:H85)</f>
        <v>162</v>
      </c>
      <c r="I86" s="36">
        <f>SUM(I83:I85)</f>
        <v>46</v>
      </c>
      <c r="J86" s="17"/>
      <c r="K86" s="17"/>
      <c r="L86" s="17"/>
      <c r="M86" s="17"/>
      <c r="N86" s="17"/>
      <c r="O86" s="17"/>
      <c r="P86" s="17"/>
      <c r="Q86" s="53"/>
      <c r="R86" s="47"/>
      <c r="S86" s="74"/>
      <c r="T86" s="75"/>
      <c r="U86" s="35"/>
    </row>
    <row r="87" s="2" customFormat="1" ht="17.1" customHeight="1" spans="1:21">
      <c r="A87" s="10" t="s">
        <v>126</v>
      </c>
      <c r="B87" s="10"/>
      <c r="C87" s="10"/>
      <c r="D87" s="10"/>
      <c r="E87" s="9" t="s">
        <v>35</v>
      </c>
      <c r="F87" s="17">
        <v>156</v>
      </c>
      <c r="G87" s="17">
        <v>0</v>
      </c>
      <c r="H87" s="17">
        <v>156</v>
      </c>
      <c r="I87" s="17">
        <v>5</v>
      </c>
      <c r="J87" s="17"/>
      <c r="K87" s="17">
        <v>1.4</v>
      </c>
      <c r="L87" s="17">
        <v>1.3</v>
      </c>
      <c r="M87" s="17">
        <v>1.3</v>
      </c>
      <c r="N87" s="17">
        <v>1.5</v>
      </c>
      <c r="O87" s="9">
        <v>2.9</v>
      </c>
      <c r="P87" s="9"/>
      <c r="Q87" s="46"/>
      <c r="R87" s="9"/>
      <c r="S87" s="76"/>
      <c r="T87" s="77">
        <v>1.25</v>
      </c>
      <c r="U87" s="35"/>
    </row>
    <row r="88" s="2" customFormat="1" ht="17.1" customHeight="1" spans="1:21">
      <c r="A88" s="18" t="s">
        <v>127</v>
      </c>
      <c r="B88" s="18"/>
      <c r="C88" s="18"/>
      <c r="D88" s="18"/>
      <c r="E88" s="17" t="s">
        <v>128</v>
      </c>
      <c r="F88" s="17"/>
      <c r="G88" s="17"/>
      <c r="H88" s="17"/>
      <c r="I88" s="17">
        <v>52</v>
      </c>
      <c r="J88" s="17"/>
      <c r="K88" s="17"/>
      <c r="L88" s="17"/>
      <c r="M88" s="17"/>
      <c r="N88" s="17"/>
      <c r="O88" s="17"/>
      <c r="P88" s="17"/>
      <c r="Q88" s="53"/>
      <c r="R88" s="17"/>
      <c r="S88" s="78"/>
      <c r="T88" s="79"/>
      <c r="U88" s="35"/>
    </row>
    <row r="89" s="2" customFormat="1" ht="17.1" customHeight="1" spans="1:21">
      <c r="A89" s="53" t="s">
        <v>129</v>
      </c>
      <c r="B89" s="66"/>
      <c r="C89" s="53"/>
      <c r="D89" s="66"/>
      <c r="E89" s="17" t="s">
        <v>130</v>
      </c>
      <c r="F89" s="17"/>
      <c r="G89" s="17"/>
      <c r="H89" s="17"/>
      <c r="I89" s="17">
        <v>2</v>
      </c>
      <c r="J89" s="17"/>
      <c r="K89" s="17"/>
      <c r="L89" s="17"/>
      <c r="M89" s="17"/>
      <c r="N89" s="17"/>
      <c r="O89" s="17"/>
      <c r="P89" s="17"/>
      <c r="Q89" s="53"/>
      <c r="R89" s="17"/>
      <c r="S89" s="35"/>
      <c r="T89" s="80"/>
      <c r="U89" s="35"/>
    </row>
    <row r="90" s="2" customFormat="1" ht="17.1" customHeight="1" spans="1:21">
      <c r="A90" s="18" t="s">
        <v>131</v>
      </c>
      <c r="B90" s="18"/>
      <c r="C90" s="18"/>
      <c r="D90" s="18"/>
      <c r="E90" s="17" t="s">
        <v>130</v>
      </c>
      <c r="F90" s="17"/>
      <c r="G90" s="17"/>
      <c r="H90" s="17"/>
      <c r="I90" s="17">
        <v>2</v>
      </c>
      <c r="J90" s="17"/>
      <c r="K90" s="17"/>
      <c r="L90" s="17"/>
      <c r="M90" s="17"/>
      <c r="N90" s="17"/>
      <c r="O90" s="17"/>
      <c r="P90" s="17"/>
      <c r="Q90" s="53"/>
      <c r="R90" s="17"/>
      <c r="S90" s="35"/>
      <c r="T90" s="80"/>
      <c r="U90" s="35"/>
    </row>
    <row r="91" s="2" customFormat="1" ht="17.1" customHeight="1" spans="1:21">
      <c r="A91" s="67" t="s">
        <v>132</v>
      </c>
      <c r="B91" s="68"/>
      <c r="C91" s="68"/>
      <c r="D91" s="69"/>
      <c r="E91" s="17" t="s">
        <v>130</v>
      </c>
      <c r="F91" s="17"/>
      <c r="G91" s="17"/>
      <c r="H91" s="17"/>
      <c r="I91" s="17">
        <v>3</v>
      </c>
      <c r="J91" s="17"/>
      <c r="K91" s="17"/>
      <c r="L91" s="17"/>
      <c r="M91" s="17"/>
      <c r="N91" s="17"/>
      <c r="O91" s="17"/>
      <c r="P91" s="17"/>
      <c r="Q91" s="53"/>
      <c r="R91" s="17"/>
      <c r="S91" s="35"/>
      <c r="T91" s="80"/>
      <c r="U91" s="35"/>
    </row>
    <row r="92" s="2" customFormat="1" ht="17.1" customHeight="1" spans="1:21">
      <c r="A92" s="9" t="s">
        <v>133</v>
      </c>
      <c r="B92" s="9"/>
      <c r="C92" s="10" t="s">
        <v>134</v>
      </c>
      <c r="D92" s="10"/>
      <c r="E92" s="10"/>
      <c r="F92" s="9"/>
      <c r="G92" s="9"/>
      <c r="H92" s="9"/>
      <c r="I92" s="38">
        <f>SUM(I80+I83+I84+I87+I88+I90+I91)</f>
        <v>261.5</v>
      </c>
      <c r="J92" s="72"/>
      <c r="K92" s="72"/>
      <c r="L92" s="72"/>
      <c r="M92" s="72"/>
      <c r="N92" s="72"/>
      <c r="O92" s="72"/>
      <c r="P92" s="72"/>
      <c r="Q92" s="81"/>
      <c r="R92" s="17"/>
      <c r="S92" s="35"/>
      <c r="T92" s="80"/>
      <c r="U92" s="35"/>
    </row>
    <row r="93" s="2" customFormat="1" ht="17.1" customHeight="1" spans="1:21">
      <c r="A93" s="9"/>
      <c r="B93" s="9"/>
      <c r="C93" s="10" t="s">
        <v>135</v>
      </c>
      <c r="D93" s="10"/>
      <c r="E93" s="10"/>
      <c r="F93" s="20" t="s">
        <v>136</v>
      </c>
      <c r="G93" s="20"/>
      <c r="H93" s="20"/>
      <c r="I93" s="20"/>
      <c r="J93" s="17"/>
      <c r="K93" s="17"/>
      <c r="L93" s="17"/>
      <c r="M93" s="17"/>
      <c r="N93" s="17"/>
      <c r="O93" s="17"/>
      <c r="P93" s="17"/>
      <c r="Q93" s="53"/>
      <c r="R93" s="17"/>
      <c r="S93" s="82"/>
      <c r="T93" s="83"/>
      <c r="U93" s="35"/>
    </row>
    <row r="94" ht="65.25" customHeight="1" spans="1:21">
      <c r="A94" s="70" t="s">
        <v>137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84"/>
      <c r="S94" s="70"/>
      <c r="T94" s="70"/>
      <c r="U94" s="42"/>
    </row>
  </sheetData>
  <mergeCells count="58">
    <mergeCell ref="A1:T1"/>
    <mergeCell ref="F2:H2"/>
    <mergeCell ref="J2:T2"/>
    <mergeCell ref="J3:L3"/>
    <mergeCell ref="M3:N3"/>
    <mergeCell ref="O3:P3"/>
    <mergeCell ref="Q3:S3"/>
    <mergeCell ref="J4:K4"/>
    <mergeCell ref="Q4:S4"/>
    <mergeCell ref="J6:T6"/>
    <mergeCell ref="C25:E25"/>
    <mergeCell ref="C26:E26"/>
    <mergeCell ref="G26:H26"/>
    <mergeCell ref="G47:H47"/>
    <mergeCell ref="C50:D50"/>
    <mergeCell ref="C51:D51"/>
    <mergeCell ref="G51:H51"/>
    <mergeCell ref="C78:E78"/>
    <mergeCell ref="C79:E79"/>
    <mergeCell ref="G79:H79"/>
    <mergeCell ref="C80:E80"/>
    <mergeCell ref="C81:E81"/>
    <mergeCell ref="F81:I81"/>
    <mergeCell ref="C82:I82"/>
    <mergeCell ref="C83:D83"/>
    <mergeCell ref="C84:D84"/>
    <mergeCell ref="C85:D85"/>
    <mergeCell ref="C86:E86"/>
    <mergeCell ref="A87:D87"/>
    <mergeCell ref="A88:D88"/>
    <mergeCell ref="A89:B89"/>
    <mergeCell ref="C89:D89"/>
    <mergeCell ref="A90:D90"/>
    <mergeCell ref="A91:D91"/>
    <mergeCell ref="C92:E92"/>
    <mergeCell ref="C93:E93"/>
    <mergeCell ref="F93:I93"/>
    <mergeCell ref="A94:T94"/>
    <mergeCell ref="A7:A51"/>
    <mergeCell ref="A52:A79"/>
    <mergeCell ref="B7:B26"/>
    <mergeCell ref="B27:B31"/>
    <mergeCell ref="B32:B47"/>
    <mergeCell ref="B48:B51"/>
    <mergeCell ref="B52:B79"/>
    <mergeCell ref="C2:C6"/>
    <mergeCell ref="D2:D6"/>
    <mergeCell ref="E2:E6"/>
    <mergeCell ref="F3:F6"/>
    <mergeCell ref="G3:G6"/>
    <mergeCell ref="H3:H6"/>
    <mergeCell ref="I2:I6"/>
    <mergeCell ref="A83:B86"/>
    <mergeCell ref="S7:T86"/>
    <mergeCell ref="R88:T93"/>
    <mergeCell ref="A80:B82"/>
    <mergeCell ref="A92:B93"/>
    <mergeCell ref="A2:B6"/>
  </mergeCells>
  <printOptions horizontalCentered="1"/>
  <pageMargins left="0.236220472440945" right="0.236220472440945" top="0.551181102362205" bottom="0.551181102362205" header="0.31496062992126" footer="0.3149606299212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2023订单定向医学生培养方案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毛星宁</cp:lastModifiedBy>
  <cp:revision>1</cp:revision>
  <dcterms:created xsi:type="dcterms:W3CDTF">2008-04-17T03:41:00Z</dcterms:created>
  <cp:lastPrinted>2022-10-21T23:49:00Z</cp:lastPrinted>
  <dcterms:modified xsi:type="dcterms:W3CDTF">2022-11-28T13:36:49Z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9A754A7EFE07437F849312EEEB915B6B</vt:lpwstr>
  </property>
</Properties>
</file>