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129"/>
  </bookViews>
  <sheets>
    <sheet name="不出国版" sheetId="6" r:id="rId1"/>
  </sheets>
  <definedNames>
    <definedName name="_xlnm.Print_Titles" localSheetId="0">不出国版!$1:$6</definedName>
  </definedNames>
  <calcPr calcId="144525"/>
</workbook>
</file>

<file path=xl/sharedStrings.xml><?xml version="1.0" encoding="utf-8"?>
<sst xmlns="http://schemas.openxmlformats.org/spreadsheetml/2006/main" count="133" uniqueCount="115">
  <si>
    <t>附件3：广西医科大学公共事业管理专业（社会医疗保障方向）（中外合作办学项目）教学进程表（不出国版）</t>
  </si>
  <si>
    <t>类别</t>
  </si>
  <si>
    <t>序号</t>
  </si>
  <si>
    <t>课程名称</t>
  </si>
  <si>
    <t>授课学期</t>
  </si>
  <si>
    <t>学时数</t>
  </si>
  <si>
    <t>学分</t>
  </si>
  <si>
    <t>按 学 年 及 学 期 分 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</si>
  <si>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</si>
  <si>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</si>
  <si>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</si>
  <si>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</si>
  <si>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</si>
  <si>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</si>
  <si>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</si>
  <si>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1学期</t>
  </si>
  <si>
    <t>2学期</t>
  </si>
  <si>
    <t>3学期</t>
  </si>
  <si>
    <t>4学期</t>
  </si>
  <si>
    <t>5学期</t>
  </si>
  <si>
    <t>6学期</t>
  </si>
  <si>
    <t>7学期</t>
  </si>
  <si>
    <t>8学期</t>
  </si>
  <si>
    <t>2周</t>
  </si>
  <si>
    <t>16周</t>
  </si>
  <si>
    <t>周学时数</t>
  </si>
  <si>
    <t>基础阶段课程</t>
  </si>
  <si>
    <t>思德修养·人文素质·行为科学</t>
  </si>
  <si>
    <t>军事理论</t>
  </si>
  <si>
    <t>出国学习或毕业实习</t>
  </si>
  <si>
    <t>英语（一）</t>
  </si>
  <si>
    <t>1～3</t>
  </si>
  <si>
    <t>体育</t>
  </si>
  <si>
    <t>1～8</t>
  </si>
  <si>
    <t>大学生心理健康教育</t>
  </si>
  <si>
    <t>1～2</t>
  </si>
  <si>
    <t>调整学分为2.0</t>
  </si>
  <si>
    <t>大学生安全教育</t>
  </si>
  <si>
    <t>改授课学期</t>
  </si>
  <si>
    <t>劳动教育</t>
  </si>
  <si>
    <t>1～5</t>
  </si>
  <si>
    <t>创业基础</t>
  </si>
  <si>
    <t>2～4</t>
  </si>
  <si>
    <t>大学生职业发展与就业指导</t>
  </si>
  <si>
    <t>形势与政策</t>
  </si>
  <si>
    <t>思想道德与法治</t>
  </si>
  <si>
    <t>中国近现代史纲要</t>
  </si>
  <si>
    <t>毛泽东思想和中国特色社会主义理论体系概论</t>
  </si>
  <si>
    <t>习近平新时代中国特色社会主义思想概论</t>
  </si>
  <si>
    <t>马克思主义基本原理</t>
  </si>
  <si>
    <t>社会学概论（限选）</t>
  </si>
  <si>
    <t>批判性思维与道德推理（限选）</t>
  </si>
  <si>
    <t>3～4</t>
  </si>
  <si>
    <t>小计</t>
  </si>
  <si>
    <t>占必修课百分比</t>
  </si>
  <si>
    <t>自然科学</t>
  </si>
  <si>
    <t>计算机应用基础（限选）</t>
  </si>
  <si>
    <t>高等数学（限选）</t>
  </si>
  <si>
    <t>生物医学</t>
  </si>
  <si>
    <t>基础医学概论（限选）</t>
  </si>
  <si>
    <t>临床医学概论（限选）</t>
  </si>
  <si>
    <t>法医临床学（限选）</t>
  </si>
  <si>
    <t>专业基础</t>
  </si>
  <si>
    <t>政治学原理</t>
  </si>
  <si>
    <t>基础微观经济学</t>
  </si>
  <si>
    <t>社会统计学（含统计软件应用）</t>
  </si>
  <si>
    <t>社会保障研究方法</t>
  </si>
  <si>
    <t>公共经济学</t>
  </si>
  <si>
    <t>社会保障概论</t>
  </si>
  <si>
    <t>公共事业管理概论</t>
  </si>
  <si>
    <t>专业核心</t>
  </si>
  <si>
    <t>基础心理学★</t>
  </si>
  <si>
    <t>管理学基础★</t>
  </si>
  <si>
    <t>管理学专业外语★</t>
  </si>
  <si>
    <t>商业道德★</t>
  </si>
  <si>
    <t>商业与社会★</t>
  </si>
  <si>
    <t>公共关系学★</t>
  </si>
  <si>
    <t>组织行为学★</t>
  </si>
  <si>
    <t>公共政策★</t>
  </si>
  <si>
    <t>基础宏观经济学★</t>
  </si>
  <si>
    <t>英语（二）议论文写作★</t>
  </si>
  <si>
    <t>英语（三）公共演讲★</t>
  </si>
  <si>
    <t>非政府组织管理</t>
  </si>
  <si>
    <t>保险学概论</t>
  </si>
  <si>
    <t>社区及公共卫生★</t>
  </si>
  <si>
    <t>金融会计学★</t>
  </si>
  <si>
    <t>病案信息学</t>
  </si>
  <si>
    <t>保险实务（核保与理赔）</t>
  </si>
  <si>
    <t>医疗保险学</t>
  </si>
  <si>
    <t>养老院的医疗管理★</t>
  </si>
  <si>
    <t>人力资源管理★</t>
  </si>
  <si>
    <t>英语（四）学术写作★</t>
  </si>
  <si>
    <t>法学概论</t>
  </si>
  <si>
    <t>必修课</t>
  </si>
  <si>
    <t>必修课理论、实践、学分总计</t>
  </si>
  <si>
    <t>理论：实践</t>
  </si>
  <si>
    <t>选修课</t>
  </si>
  <si>
    <t>任选课</t>
  </si>
  <si>
    <t>1～6</t>
  </si>
  <si>
    <t>限选课</t>
  </si>
  <si>
    <t>理论、实践、学分总计</t>
  </si>
  <si>
    <t>毕业实习/毕业设计/毕业论文</t>
  </si>
  <si>
    <t>7～8</t>
  </si>
  <si>
    <t>军事技能</t>
  </si>
  <si>
    <t>机动</t>
  </si>
  <si>
    <t>社会实践</t>
  </si>
  <si>
    <t>创新创业素质拓展</t>
  </si>
  <si>
    <t>合计</t>
  </si>
  <si>
    <t>总学时、总学分</t>
  </si>
  <si>
    <t>1:0.72</t>
  </si>
  <si>
    <t>说明：</t>
  </si>
  <si>
    <t>1.《形势与政策》64（36,28）学时，2学分，实践教学由学工部（处）、校团委、二级学院安排；其他思政课、就业指导、创业基础、大学生安全教育等实践教学机动安排，具体方案由相关教学部门另订并具体实施。</t>
  </si>
  <si>
    <t>2.根据美方要求，赴美交流学习之前必须获得限选课学分，详情见本专业出国版培养方案课程设置。以上选修课可通过选修课或学生自主选择网络慕课的方式进行，若未能修满，可在西俄勒冈大学按照美方要求的时间与收费标准补修。</t>
  </si>
  <si>
    <t>3.课程名称后加★号的为美方教师前来中国授课，课程名称根据美方要求和实际情况可能有所调整。</t>
  </si>
  <si>
    <t xml:space="preserve"> 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</si>
</sst>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;[Red]0.0"/>
    <numFmt numFmtId="178" formatCode="0.0%"/>
    <numFmt numFmtId="179" formatCode="0.0_);[Red]\(0.0\)"/>
    <numFmt numFmtId="180" formatCode="0;[Red]0"/>
  </numFmts>
  <fonts count="28">
    <font>
      <sz val="11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" fillId="0" borderId="0"/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4" applyNumberFormat="0" applyFont="0" applyAlignment="0" applyProtection="0">
      <alignment vertical="center"/>
    </xf>
    <xf numFmtId="0" fontId="2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2" fillId="0" borderId="0"/>
    <xf numFmtId="0" fontId="15" fillId="0" borderId="0" applyNumberFormat="0" applyFill="0" applyBorder="0" applyAlignment="0" applyProtection="0">
      <alignment vertical="center"/>
    </xf>
    <xf numFmtId="0" fontId="2" fillId="0" borderId="0"/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" fillId="0" borderId="0"/>
    <xf numFmtId="0" fontId="16" fillId="0" borderId="1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7" applyNumberFormat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" fillId="0" borderId="0"/>
    <xf numFmtId="0" fontId="25" fillId="0" borderId="2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" fillId="0" borderId="0"/>
    <xf numFmtId="0" fontId="9" fillId="31" borderId="0" applyNumberFormat="0" applyBorder="0" applyAlignment="0" applyProtection="0">
      <alignment vertical="center"/>
    </xf>
    <xf numFmtId="0" fontId="2" fillId="0" borderId="0"/>
    <xf numFmtId="0" fontId="12" fillId="32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</cellStyleXfs>
  <cellXfs count="7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124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73" applyFont="1" applyFill="1" applyBorder="1" applyAlignment="1">
      <alignment horizontal="left" vertical="center" wrapText="1"/>
    </xf>
    <xf numFmtId="0" fontId="4" fillId="0" borderId="1" xfId="73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124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124" applyFont="1" applyFill="1" applyBorder="1" applyAlignment="1">
      <alignment horizontal="center" vertical="center" wrapText="1"/>
    </xf>
    <xf numFmtId="0" fontId="4" fillId="0" borderId="1" xfId="124" applyFont="1" applyFill="1" applyBorder="1" applyAlignment="1">
      <alignment horizontal="left" vertical="center" wrapText="1"/>
    </xf>
    <xf numFmtId="0" fontId="4" fillId="0" borderId="1" xfId="17" applyFont="1" applyFill="1" applyBorder="1" applyAlignment="1">
      <alignment horizontal="left" vertical="center" wrapText="1"/>
    </xf>
    <xf numFmtId="0" fontId="4" fillId="0" borderId="1" xfId="17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65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128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6" fontId="4" fillId="0" borderId="1" xfId="124" applyNumberFormat="1" applyFont="1" applyFill="1" applyBorder="1" applyAlignment="1">
      <alignment horizontal="center" vertical="center"/>
    </xf>
    <xf numFmtId="176" fontId="4" fillId="0" borderId="1" xfId="124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4" fillId="0" borderId="1" xfId="103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vertical="center"/>
    </xf>
    <xf numFmtId="0" fontId="4" fillId="0" borderId="1" xfId="66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76" fontId="4" fillId="0" borderId="1" xfId="17" applyNumberFormat="1" applyFont="1" applyFill="1" applyBorder="1" applyAlignment="1">
      <alignment horizontal="center" vertical="center" wrapText="1"/>
    </xf>
    <xf numFmtId="0" fontId="4" fillId="0" borderId="1" xfId="62" applyFont="1" applyFill="1" applyBorder="1" applyAlignment="1">
      <alignment horizontal="center" vertical="center" wrapText="1"/>
    </xf>
    <xf numFmtId="0" fontId="4" fillId="0" borderId="1" xfId="58" applyFont="1" applyFill="1" applyBorder="1" applyAlignment="1">
      <alignment horizontal="center" vertical="center" wrapText="1"/>
    </xf>
    <xf numFmtId="0" fontId="4" fillId="0" borderId="1" xfId="130" applyFont="1" applyFill="1" applyBorder="1" applyAlignment="1">
      <alignment horizontal="center" vertical="center" wrapText="1"/>
    </xf>
    <xf numFmtId="0" fontId="4" fillId="0" borderId="1" xfId="68" applyFont="1" applyFill="1" applyBorder="1" applyAlignment="1">
      <alignment horizontal="center" vertical="center" wrapText="1"/>
    </xf>
    <xf numFmtId="0" fontId="4" fillId="0" borderId="1" xfId="7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>
      <alignment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11" xfId="0" applyNumberFormat="1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13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常规 3 14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常规 4 13" xfId="12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60% - 强调文字颜色 2" xfId="18" builtinId="36"/>
    <cellStyle name="常规 4 12" xfId="19"/>
    <cellStyle name="警告文本" xfId="20" builtinId="11"/>
    <cellStyle name="常规 6 5" xfId="21"/>
    <cellStyle name="标题 4" xfId="22" builtinId="19"/>
    <cellStyle name="标题" xfId="23" builtinId="15"/>
    <cellStyle name="常规 1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常规 4 11" xfId="29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常规 2 13" xfId="38"/>
    <cellStyle name="汇总" xfId="39" builtinId="25"/>
    <cellStyle name="好" xfId="40" builtinId="26"/>
    <cellStyle name="常规 21" xfId="41"/>
    <cellStyle name="常规 16" xfId="42"/>
    <cellStyle name="适中" xfId="43" builtinId="28"/>
    <cellStyle name="20% - 强调文字颜色 5" xfId="44" builtinId="46"/>
    <cellStyle name="强调文字颜色 1" xfId="45" builtinId="29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常规 2 10" xfId="60"/>
    <cellStyle name="60% - 强调文字颜色 6" xfId="61" builtinId="52"/>
    <cellStyle name="常规 11" xfId="62"/>
    <cellStyle name="常规 13" xfId="63"/>
    <cellStyle name="常规 14" xfId="64"/>
    <cellStyle name="常规 20" xfId="65"/>
    <cellStyle name="常规 15" xfId="66"/>
    <cellStyle name="常规 22" xfId="67"/>
    <cellStyle name="常规 17" xfId="68"/>
    <cellStyle name="常规 23" xfId="69"/>
    <cellStyle name="常规 18" xfId="70"/>
    <cellStyle name="常规 24" xfId="71"/>
    <cellStyle name="常规 19" xfId="72"/>
    <cellStyle name="常规 2" xfId="73"/>
    <cellStyle name="常规 2 12" xfId="74"/>
    <cellStyle name="常规 2 14" xfId="75"/>
    <cellStyle name="常规 2 15" xfId="76"/>
    <cellStyle name="常规 2 16" xfId="77"/>
    <cellStyle name="常规 2 17" xfId="78"/>
    <cellStyle name="常规 2 18" xfId="79"/>
    <cellStyle name="常规 2 19" xfId="80"/>
    <cellStyle name="常规 2 2" xfId="81"/>
    <cellStyle name="常规 2 3" xfId="82"/>
    <cellStyle name="常规 2 4" xfId="83"/>
    <cellStyle name="常规 2 5" xfId="84"/>
    <cellStyle name="常规 2 6" xfId="85"/>
    <cellStyle name="常规 2 7" xfId="86"/>
    <cellStyle name="常规 2 8" xfId="87"/>
    <cellStyle name="常规 2 9" xfId="88"/>
    <cellStyle name="常规 6 10" xfId="89"/>
    <cellStyle name="常规 3" xfId="90"/>
    <cellStyle name="常规 6 6" xfId="91"/>
    <cellStyle name="常规 3 10" xfId="92"/>
    <cellStyle name="常规 6 7" xfId="93"/>
    <cellStyle name="常规 3 11" xfId="94"/>
    <cellStyle name="常规 6 8" xfId="95"/>
    <cellStyle name="常规 3 12" xfId="96"/>
    <cellStyle name="常规 6 9" xfId="97"/>
    <cellStyle name="常规 3 13" xfId="98"/>
    <cellStyle name="常规 3 15" xfId="99"/>
    <cellStyle name="常规 3 16" xfId="100"/>
    <cellStyle name="常规 3 17" xfId="101"/>
    <cellStyle name="常规 3 18" xfId="102"/>
    <cellStyle name="常规 3 19" xfId="103"/>
    <cellStyle name="常规 3 2" xfId="104"/>
    <cellStyle name="常规 3 3" xfId="105"/>
    <cellStyle name="常规 3 4" xfId="106"/>
    <cellStyle name="常规 3 5" xfId="107"/>
    <cellStyle name="常规 3 6" xfId="108"/>
    <cellStyle name="常规 3 7" xfId="109"/>
    <cellStyle name="常规 3 8" xfId="110"/>
    <cellStyle name="常规 3 9" xfId="111"/>
    <cellStyle name="常规 6 11" xfId="112"/>
    <cellStyle name="常规 4" xfId="113"/>
    <cellStyle name="常规 4 10" xfId="114"/>
    <cellStyle name="常规 4 2" xfId="115"/>
    <cellStyle name="常规 4 3" xfId="116"/>
    <cellStyle name="常规 4 4" xfId="117"/>
    <cellStyle name="常规 4 5" xfId="118"/>
    <cellStyle name="常规 4 6" xfId="119"/>
    <cellStyle name="常规 4 7" xfId="120"/>
    <cellStyle name="常规 4 8" xfId="121"/>
    <cellStyle name="常规 4 9" xfId="122"/>
    <cellStyle name="常规 6 12" xfId="123"/>
    <cellStyle name="常规 5" xfId="124"/>
    <cellStyle name="常规 6 2" xfId="125"/>
    <cellStyle name="常规 6 3" xfId="126"/>
    <cellStyle name="常规 6 4" xfId="127"/>
    <cellStyle name="常规 7" xfId="128"/>
    <cellStyle name="常规 8" xfId="129"/>
    <cellStyle name="常规 9" xfId="130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1"/>
  <sheetViews>
    <sheetView tabSelected="1" zoomScale="115" zoomScaleNormal="115" workbookViewId="0">
      <pane ySplit="6" topLeftCell="A7" activePane="bottomLeft" state="frozen"/>
      <selection/>
      <selection pane="bottomLeft" activeCell="L13" sqref="L13"/>
    </sheetView>
  </sheetViews>
  <sheetFormatPr defaultColWidth="9" defaultRowHeight="13.5"/>
  <cols>
    <col min="1" max="1" width="3.75833333333333" style="1" customWidth="1"/>
    <col min="2" max="2" width="3.875" style="1" customWidth="1"/>
    <col min="3" max="3" width="3.625" style="1" customWidth="1"/>
    <col min="4" max="4" width="14" style="1" customWidth="1"/>
    <col min="5" max="5" width="4.875" style="1" customWidth="1"/>
    <col min="6" max="6" width="6.25833333333333" style="1" customWidth="1"/>
    <col min="7" max="7" width="6.375" style="1" customWidth="1"/>
    <col min="8" max="8" width="5.375" style="1" customWidth="1"/>
    <col min="9" max="9" width="6.125" style="1" customWidth="1"/>
    <col min="10" max="10" width="5" style="1" customWidth="1"/>
    <col min="11" max="11" width="4.875" style="1" customWidth="1"/>
    <col min="12" max="17" width="5" style="1" customWidth="1"/>
    <col min="18" max="18" width="7.25833333333333" style="1" customWidth="1"/>
    <col min="19" max="19" width="13.2583333333333" style="1" customWidth="1"/>
    <col min="20" max="16384" width="9" style="1"/>
  </cols>
  <sheetData>
    <row r="1" ht="14.25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3" t="s">
        <v>1</v>
      </c>
      <c r="B2" s="3"/>
      <c r="C2" s="3" t="s">
        <v>2</v>
      </c>
      <c r="D2" s="3" t="s">
        <v>3</v>
      </c>
      <c r="E2" s="3" t="s">
        <v>4</v>
      </c>
      <c r="F2" s="3" t="s">
        <v>5</v>
      </c>
      <c r="G2" s="3"/>
      <c r="H2" s="3"/>
      <c r="I2" s="3" t="s">
        <v>6</v>
      </c>
      <c r="J2" s="3" t="s">
        <v>7</v>
      </c>
      <c r="K2" s="3"/>
      <c r="L2" s="3"/>
      <c r="M2" s="3"/>
      <c r="N2" s="3"/>
      <c r="O2" s="3"/>
      <c r="P2" s="3"/>
      <c r="Q2" s="3"/>
      <c r="R2" s="3"/>
    </row>
    <row r="3" spans="1:18">
      <c r="A3" s="3"/>
      <c r="B3" s="3"/>
      <c r="C3" s="3"/>
      <c r="D3" s="3"/>
      <c r="E3" s="3"/>
      <c r="F3" s="3" t="s">
        <v>8</v>
      </c>
      <c r="G3" s="3" t="s">
        <v>9</v>
      </c>
      <c r="H3" s="3" t="s">
        <v>10</v>
      </c>
      <c r="I3" s="3"/>
      <c r="J3" s="3" t="s">
        <v>11</v>
      </c>
      <c r="K3" s="3"/>
      <c r="L3" s="3"/>
      <c r="M3" s="3" t="s">
        <v>12</v>
      </c>
      <c r="N3" s="3"/>
      <c r="O3" s="3" t="s">
        <v>13</v>
      </c>
      <c r="P3" s="3"/>
      <c r="Q3" s="3" t="s">
        <v>14</v>
      </c>
      <c r="R3" s="3"/>
    </row>
    <row r="4" spans="1:18">
      <c r="A4" s="3"/>
      <c r="B4" s="3"/>
      <c r="C4" s="3"/>
      <c r="D4" s="3"/>
      <c r="E4" s="3"/>
      <c r="F4" s="3"/>
      <c r="G4" s="3"/>
      <c r="H4" s="3"/>
      <c r="I4" s="3"/>
      <c r="J4" s="3" t="s">
        <v>15</v>
      </c>
      <c r="K4" s="3"/>
      <c r="L4" s="3" t="s">
        <v>16</v>
      </c>
      <c r="M4" s="3" t="s">
        <v>17</v>
      </c>
      <c r="N4" s="3" t="s">
        <v>18</v>
      </c>
      <c r="O4" s="3" t="s">
        <v>19</v>
      </c>
      <c r="P4" s="26" t="s">
        <v>20</v>
      </c>
      <c r="Q4" s="26" t="s">
        <v>21</v>
      </c>
      <c r="R4" s="3" t="s">
        <v>22</v>
      </c>
    </row>
    <row r="5" spans="1:18">
      <c r="A5" s="3"/>
      <c r="B5" s="3"/>
      <c r="C5" s="3"/>
      <c r="D5" s="3"/>
      <c r="E5" s="3"/>
      <c r="F5" s="3"/>
      <c r="G5" s="3"/>
      <c r="H5" s="3"/>
      <c r="I5" s="3"/>
      <c r="J5" s="3" t="s">
        <v>23</v>
      </c>
      <c r="K5" s="3" t="s">
        <v>24</v>
      </c>
      <c r="L5" s="3" t="s">
        <v>24</v>
      </c>
      <c r="M5" s="3" t="s">
        <v>24</v>
      </c>
      <c r="N5" s="3" t="s">
        <v>24</v>
      </c>
      <c r="O5" s="3" t="s">
        <v>24</v>
      </c>
      <c r="P5" s="3" t="s">
        <v>24</v>
      </c>
      <c r="Q5" s="3" t="s">
        <v>24</v>
      </c>
      <c r="R5" s="3" t="s">
        <v>24</v>
      </c>
    </row>
    <row r="6" spans="1:18">
      <c r="A6" s="3"/>
      <c r="B6" s="3"/>
      <c r="C6" s="3"/>
      <c r="D6" s="3"/>
      <c r="E6" s="3"/>
      <c r="F6" s="3"/>
      <c r="G6" s="3"/>
      <c r="H6" s="3"/>
      <c r="I6" s="3"/>
      <c r="J6" s="3" t="s">
        <v>25</v>
      </c>
      <c r="K6" s="3"/>
      <c r="L6" s="3"/>
      <c r="M6" s="3"/>
      <c r="N6" s="3"/>
      <c r="O6" s="3"/>
      <c r="P6" s="3"/>
      <c r="Q6" s="3"/>
      <c r="R6" s="3"/>
    </row>
    <row r="7" customHeight="1" spans="1:18">
      <c r="A7" s="4" t="s">
        <v>26</v>
      </c>
      <c r="B7" s="5" t="s">
        <v>27</v>
      </c>
      <c r="C7" s="6">
        <v>1</v>
      </c>
      <c r="D7" s="7" t="s">
        <v>28</v>
      </c>
      <c r="E7" s="8">
        <v>1</v>
      </c>
      <c r="F7" s="6">
        <v>36</v>
      </c>
      <c r="G7" s="6">
        <v>36</v>
      </c>
      <c r="H7" s="6">
        <v>0</v>
      </c>
      <c r="I7" s="6">
        <v>2</v>
      </c>
      <c r="J7" s="27"/>
      <c r="K7" s="27">
        <v>2</v>
      </c>
      <c r="L7" s="27"/>
      <c r="M7" s="27"/>
      <c r="N7" s="27"/>
      <c r="O7" s="27"/>
      <c r="P7" s="27"/>
      <c r="Q7" s="49" t="s">
        <v>29</v>
      </c>
      <c r="R7" s="50"/>
    </row>
    <row r="8" spans="1:18">
      <c r="A8" s="9"/>
      <c r="B8" s="5"/>
      <c r="C8" s="6">
        <v>2</v>
      </c>
      <c r="D8" s="10" t="s">
        <v>30</v>
      </c>
      <c r="E8" s="11" t="s">
        <v>31</v>
      </c>
      <c r="F8" s="5">
        <v>84</v>
      </c>
      <c r="G8" s="5">
        <v>72</v>
      </c>
      <c r="H8" s="5">
        <v>12</v>
      </c>
      <c r="I8" s="28">
        <v>5</v>
      </c>
      <c r="J8" s="6"/>
      <c r="K8" s="6">
        <v>1.8</v>
      </c>
      <c r="L8" s="6">
        <v>1.8</v>
      </c>
      <c r="M8" s="6">
        <v>1.8</v>
      </c>
      <c r="N8" s="6"/>
      <c r="O8" s="27"/>
      <c r="P8" s="27"/>
      <c r="Q8" s="51"/>
      <c r="R8" s="52"/>
    </row>
    <row r="9" spans="1:18">
      <c r="A9" s="9"/>
      <c r="B9" s="5"/>
      <c r="C9" s="6">
        <v>3</v>
      </c>
      <c r="D9" s="12" t="s">
        <v>32</v>
      </c>
      <c r="E9" s="13" t="s">
        <v>33</v>
      </c>
      <c r="F9" s="13">
        <v>144</v>
      </c>
      <c r="G9" s="13">
        <v>16</v>
      </c>
      <c r="H9" s="13">
        <v>128</v>
      </c>
      <c r="I9" s="29">
        <v>5</v>
      </c>
      <c r="J9" s="30"/>
      <c r="K9" s="30">
        <v>2</v>
      </c>
      <c r="L9" s="30">
        <v>2</v>
      </c>
      <c r="M9" s="30">
        <v>2</v>
      </c>
      <c r="N9" s="30">
        <v>2</v>
      </c>
      <c r="O9" s="27"/>
      <c r="P9" s="27"/>
      <c r="Q9" s="51"/>
      <c r="R9" s="52"/>
    </row>
    <row r="10" spans="1:19">
      <c r="A10" s="9"/>
      <c r="B10" s="5"/>
      <c r="C10" s="6">
        <v>4</v>
      </c>
      <c r="D10" s="14" t="s">
        <v>34</v>
      </c>
      <c r="E10" s="8" t="s">
        <v>35</v>
      </c>
      <c r="F10" s="8">
        <v>32</v>
      </c>
      <c r="G10" s="8">
        <v>14</v>
      </c>
      <c r="H10" s="8">
        <v>18</v>
      </c>
      <c r="I10" s="31">
        <v>2</v>
      </c>
      <c r="J10" s="32"/>
      <c r="K10" s="32">
        <v>1</v>
      </c>
      <c r="L10" s="33">
        <v>1</v>
      </c>
      <c r="M10" s="33"/>
      <c r="N10" s="33"/>
      <c r="O10" s="27"/>
      <c r="P10" s="27"/>
      <c r="Q10" s="51"/>
      <c r="R10" s="52"/>
      <c r="S10" s="53" t="s">
        <v>36</v>
      </c>
    </row>
    <row r="11" spans="1:19">
      <c r="A11" s="9"/>
      <c r="B11" s="5"/>
      <c r="C11" s="6">
        <v>5</v>
      </c>
      <c r="D11" s="14" t="s">
        <v>37</v>
      </c>
      <c r="E11" s="15" t="s">
        <v>35</v>
      </c>
      <c r="F11" s="13">
        <v>24</v>
      </c>
      <c r="G11" s="13">
        <v>18</v>
      </c>
      <c r="H11" s="13">
        <v>6</v>
      </c>
      <c r="I11" s="29">
        <v>1.5</v>
      </c>
      <c r="J11" s="13"/>
      <c r="K11" s="15">
        <v>0.8</v>
      </c>
      <c r="L11" s="15">
        <v>0.8</v>
      </c>
      <c r="M11" s="13"/>
      <c r="N11" s="13"/>
      <c r="O11" s="27"/>
      <c r="P11" s="27"/>
      <c r="Q11" s="51"/>
      <c r="R11" s="52"/>
      <c r="S11" s="53" t="s">
        <v>38</v>
      </c>
    </row>
    <row r="12" ht="11.25" customHeight="1" spans="1:18">
      <c r="A12" s="9"/>
      <c r="B12" s="5"/>
      <c r="C12" s="6">
        <v>6</v>
      </c>
      <c r="D12" s="14" t="s">
        <v>39</v>
      </c>
      <c r="E12" s="13" t="s">
        <v>40</v>
      </c>
      <c r="F12" s="13">
        <v>32</v>
      </c>
      <c r="G12" s="13">
        <v>6</v>
      </c>
      <c r="H12" s="13">
        <v>26</v>
      </c>
      <c r="I12" s="29">
        <v>1</v>
      </c>
      <c r="J12" s="30"/>
      <c r="K12" s="30">
        <v>0.2</v>
      </c>
      <c r="L12" s="30">
        <v>0.2</v>
      </c>
      <c r="M12" s="30">
        <v>0.2</v>
      </c>
      <c r="N12" s="30">
        <v>0.2</v>
      </c>
      <c r="O12" s="30">
        <v>0.2</v>
      </c>
      <c r="P12" s="30"/>
      <c r="Q12" s="51"/>
      <c r="R12" s="52"/>
    </row>
    <row r="13" customHeight="1" spans="1:18">
      <c r="A13" s="9"/>
      <c r="B13" s="5"/>
      <c r="C13" s="6">
        <v>7</v>
      </c>
      <c r="D13" s="14" t="s">
        <v>41</v>
      </c>
      <c r="E13" s="13" t="s">
        <v>42</v>
      </c>
      <c r="F13" s="13">
        <v>32</v>
      </c>
      <c r="G13" s="13">
        <v>16</v>
      </c>
      <c r="H13" s="13">
        <v>16</v>
      </c>
      <c r="I13" s="29">
        <v>1.5</v>
      </c>
      <c r="J13" s="30"/>
      <c r="K13" s="30"/>
      <c r="L13" s="30">
        <v>1</v>
      </c>
      <c r="M13" s="30">
        <v>0.5</v>
      </c>
      <c r="N13" s="30">
        <v>0.5</v>
      </c>
      <c r="O13" s="30"/>
      <c r="P13" s="30"/>
      <c r="Q13" s="51"/>
      <c r="R13" s="52"/>
    </row>
    <row r="14" ht="21" spans="1:18">
      <c r="A14" s="9"/>
      <c r="B14" s="5"/>
      <c r="C14" s="6">
        <v>8</v>
      </c>
      <c r="D14" s="14" t="s">
        <v>43</v>
      </c>
      <c r="E14" s="13" t="s">
        <v>40</v>
      </c>
      <c r="F14" s="13">
        <v>38</v>
      </c>
      <c r="G14" s="13">
        <v>16</v>
      </c>
      <c r="H14" s="13">
        <v>22</v>
      </c>
      <c r="I14" s="29">
        <v>1.5</v>
      </c>
      <c r="J14" s="30"/>
      <c r="K14" s="30">
        <v>0.8</v>
      </c>
      <c r="L14" s="34"/>
      <c r="M14" s="30"/>
      <c r="N14" s="34"/>
      <c r="O14" s="30">
        <v>1.5</v>
      </c>
      <c r="P14" s="30"/>
      <c r="Q14" s="51"/>
      <c r="R14" s="52"/>
    </row>
    <row r="15" spans="1:18">
      <c r="A15" s="9"/>
      <c r="B15" s="5"/>
      <c r="C15" s="6">
        <v>9</v>
      </c>
      <c r="D15" s="14" t="s">
        <v>44</v>
      </c>
      <c r="E15" s="8" t="s">
        <v>33</v>
      </c>
      <c r="F15" s="8">
        <v>36</v>
      </c>
      <c r="G15" s="8">
        <v>36</v>
      </c>
      <c r="H15" s="8">
        <v>0</v>
      </c>
      <c r="I15" s="27">
        <v>2</v>
      </c>
      <c r="J15" s="32"/>
      <c r="K15" s="32">
        <v>0.5</v>
      </c>
      <c r="L15" s="32">
        <v>0.5</v>
      </c>
      <c r="M15" s="32">
        <v>0.5</v>
      </c>
      <c r="N15" s="32">
        <v>0.5</v>
      </c>
      <c r="O15" s="32">
        <v>0.5</v>
      </c>
      <c r="P15" s="32">
        <v>0.5</v>
      </c>
      <c r="Q15" s="51"/>
      <c r="R15" s="52"/>
    </row>
    <row r="16" spans="1:18">
      <c r="A16" s="9"/>
      <c r="B16" s="5"/>
      <c r="C16" s="6">
        <v>10</v>
      </c>
      <c r="D16" s="12" t="s">
        <v>45</v>
      </c>
      <c r="E16" s="13">
        <v>1</v>
      </c>
      <c r="F16" s="13">
        <v>48</v>
      </c>
      <c r="G16" s="13">
        <v>41</v>
      </c>
      <c r="H16" s="13">
        <v>7</v>
      </c>
      <c r="I16" s="30">
        <v>3</v>
      </c>
      <c r="J16" s="30"/>
      <c r="K16" s="30">
        <v>3</v>
      </c>
      <c r="L16" s="30"/>
      <c r="M16" s="32"/>
      <c r="N16" s="32"/>
      <c r="O16" s="32"/>
      <c r="P16" s="32"/>
      <c r="Q16" s="51"/>
      <c r="R16" s="52"/>
    </row>
    <row r="17" ht="30" customHeight="1" spans="1:18">
      <c r="A17" s="9"/>
      <c r="B17" s="5"/>
      <c r="C17" s="6">
        <v>11</v>
      </c>
      <c r="D17" s="12" t="s">
        <v>46</v>
      </c>
      <c r="E17" s="13">
        <v>2</v>
      </c>
      <c r="F17" s="13">
        <v>48</v>
      </c>
      <c r="G17" s="13">
        <v>41</v>
      </c>
      <c r="H17" s="13">
        <v>7</v>
      </c>
      <c r="I17" s="30">
        <v>3</v>
      </c>
      <c r="J17" s="30"/>
      <c r="K17" s="30"/>
      <c r="L17" s="30">
        <v>3</v>
      </c>
      <c r="M17" s="30"/>
      <c r="N17" s="30"/>
      <c r="O17" s="30"/>
      <c r="P17" s="35"/>
      <c r="Q17" s="51"/>
      <c r="R17" s="52"/>
    </row>
    <row r="18" ht="31.5" spans="1:18">
      <c r="A18" s="9"/>
      <c r="B18" s="5"/>
      <c r="C18" s="6">
        <v>12</v>
      </c>
      <c r="D18" s="12" t="s">
        <v>47</v>
      </c>
      <c r="E18" s="13">
        <v>3</v>
      </c>
      <c r="F18" s="13">
        <v>48</v>
      </c>
      <c r="G18" s="13">
        <v>41</v>
      </c>
      <c r="H18" s="13">
        <v>7</v>
      </c>
      <c r="I18" s="29">
        <v>3</v>
      </c>
      <c r="J18" s="30"/>
      <c r="K18" s="30"/>
      <c r="L18" s="30"/>
      <c r="M18" s="30">
        <v>3</v>
      </c>
      <c r="N18" s="30"/>
      <c r="O18" s="30"/>
      <c r="P18" s="35"/>
      <c r="Q18" s="51"/>
      <c r="R18" s="52"/>
    </row>
    <row r="19" ht="21" spans="1:18">
      <c r="A19" s="9"/>
      <c r="B19" s="5"/>
      <c r="C19" s="6">
        <v>13</v>
      </c>
      <c r="D19" s="13" t="s">
        <v>48</v>
      </c>
      <c r="E19" s="13">
        <v>5</v>
      </c>
      <c r="F19" s="13">
        <v>48</v>
      </c>
      <c r="G19" s="13">
        <v>41</v>
      </c>
      <c r="H19" s="13">
        <v>7</v>
      </c>
      <c r="I19" s="30">
        <v>3</v>
      </c>
      <c r="J19" s="30"/>
      <c r="K19" s="30"/>
      <c r="L19" s="30"/>
      <c r="M19" s="30"/>
      <c r="N19" s="36"/>
      <c r="O19" s="30">
        <v>3</v>
      </c>
      <c r="P19" s="35"/>
      <c r="Q19" s="51"/>
      <c r="R19" s="52"/>
    </row>
    <row r="20" spans="1:18">
      <c r="A20" s="9"/>
      <c r="B20" s="5"/>
      <c r="C20" s="6">
        <v>14</v>
      </c>
      <c r="D20" s="12" t="s">
        <v>49</v>
      </c>
      <c r="E20" s="13">
        <v>4</v>
      </c>
      <c r="F20" s="13">
        <v>48</v>
      </c>
      <c r="G20" s="13">
        <v>41</v>
      </c>
      <c r="H20" s="13">
        <v>7</v>
      </c>
      <c r="I20" s="29">
        <v>3</v>
      </c>
      <c r="J20" s="30"/>
      <c r="K20" s="30"/>
      <c r="L20" s="30"/>
      <c r="M20" s="30"/>
      <c r="N20" s="30">
        <v>3</v>
      </c>
      <c r="O20" s="27"/>
      <c r="P20" s="35"/>
      <c r="Q20" s="51"/>
      <c r="R20" s="52"/>
    </row>
    <row r="21" spans="1:18">
      <c r="A21" s="9"/>
      <c r="B21" s="5"/>
      <c r="C21" s="6"/>
      <c r="D21" s="10" t="s">
        <v>50</v>
      </c>
      <c r="E21" s="6">
        <v>1</v>
      </c>
      <c r="F21" s="5">
        <v>32</v>
      </c>
      <c r="G21" s="5">
        <v>16</v>
      </c>
      <c r="H21" s="5">
        <v>16</v>
      </c>
      <c r="I21" s="37">
        <v>1.5</v>
      </c>
      <c r="J21" s="11"/>
      <c r="K21" s="11">
        <v>2</v>
      </c>
      <c r="L21" s="30"/>
      <c r="M21" s="30"/>
      <c r="N21" s="30"/>
      <c r="O21" s="27"/>
      <c r="P21" s="35"/>
      <c r="Q21" s="51"/>
      <c r="R21" s="52"/>
    </row>
    <row r="22" ht="21" spans="1:18">
      <c r="A22" s="9"/>
      <c r="B22" s="5"/>
      <c r="C22" s="11"/>
      <c r="D22" s="12" t="s">
        <v>51</v>
      </c>
      <c r="E22" s="13" t="s">
        <v>52</v>
      </c>
      <c r="F22" s="13">
        <v>32</v>
      </c>
      <c r="G22" s="13">
        <v>32</v>
      </c>
      <c r="H22" s="13">
        <v>0</v>
      </c>
      <c r="I22" s="29">
        <v>2</v>
      </c>
      <c r="J22" s="13"/>
      <c r="K22" s="13"/>
      <c r="L22" s="13"/>
      <c r="M22" s="13">
        <v>1</v>
      </c>
      <c r="N22" s="13">
        <v>1</v>
      </c>
      <c r="O22" s="38"/>
      <c r="P22" s="38"/>
      <c r="Q22" s="51"/>
      <c r="R22" s="52"/>
    </row>
    <row r="23" spans="1:18">
      <c r="A23" s="9"/>
      <c r="B23" s="5"/>
      <c r="C23" s="16" t="s">
        <v>53</v>
      </c>
      <c r="D23" s="16"/>
      <c r="E23" s="16"/>
      <c r="F23" s="5">
        <f>SUM(F7:F20)</f>
        <v>698</v>
      </c>
      <c r="G23" s="5">
        <f>SUM(G7:G20)</f>
        <v>435</v>
      </c>
      <c r="H23" s="5">
        <f>SUM(H7:H20)</f>
        <v>263</v>
      </c>
      <c r="I23" s="5">
        <f>SUM(I7:I20)</f>
        <v>36.5</v>
      </c>
      <c r="J23" s="5"/>
      <c r="K23" s="27"/>
      <c r="L23" s="27"/>
      <c r="M23" s="27"/>
      <c r="N23" s="27"/>
      <c r="O23" s="27"/>
      <c r="P23" s="27"/>
      <c r="Q23" s="51"/>
      <c r="R23" s="52"/>
    </row>
    <row r="24" spans="1:18">
      <c r="A24" s="9"/>
      <c r="B24" s="5"/>
      <c r="C24" s="16" t="s">
        <v>54</v>
      </c>
      <c r="D24" s="16"/>
      <c r="E24" s="16"/>
      <c r="F24" s="17">
        <f>F23/F63</f>
        <v>0.330179754020814</v>
      </c>
      <c r="G24" s="6" t="str">
        <f>G23/G23&amp;":"&amp;ROUND(H23/G23,2)</f>
        <v>1:0.6</v>
      </c>
      <c r="H24" s="6"/>
      <c r="I24" s="17">
        <f>I23/I63</f>
        <v>0.347619047619048</v>
      </c>
      <c r="J24" s="5"/>
      <c r="K24" s="27"/>
      <c r="L24" s="27"/>
      <c r="M24" s="27"/>
      <c r="N24" s="27"/>
      <c r="O24" s="27"/>
      <c r="P24" s="27"/>
      <c r="Q24" s="51"/>
      <c r="R24" s="52"/>
    </row>
    <row r="25" ht="21" spans="1:18">
      <c r="A25" s="9"/>
      <c r="B25" s="5" t="s">
        <v>55</v>
      </c>
      <c r="C25" s="18"/>
      <c r="D25" s="19" t="s">
        <v>56</v>
      </c>
      <c r="E25" s="18">
        <v>1</v>
      </c>
      <c r="F25" s="6">
        <v>32</v>
      </c>
      <c r="G25" s="6">
        <v>8</v>
      </c>
      <c r="H25" s="6">
        <v>24</v>
      </c>
      <c r="I25" s="6">
        <v>1.5</v>
      </c>
      <c r="J25" s="6"/>
      <c r="K25" s="6">
        <v>1.5</v>
      </c>
      <c r="L25" s="39"/>
      <c r="M25" s="27"/>
      <c r="N25" s="27"/>
      <c r="O25" s="27"/>
      <c r="P25" s="27"/>
      <c r="Q25" s="51"/>
      <c r="R25" s="52"/>
    </row>
    <row r="26" spans="1:18">
      <c r="A26" s="9"/>
      <c r="B26" s="5"/>
      <c r="C26" s="18"/>
      <c r="D26" s="19" t="s">
        <v>57</v>
      </c>
      <c r="E26" s="18">
        <v>1</v>
      </c>
      <c r="F26" s="5">
        <v>32</v>
      </c>
      <c r="G26" s="5">
        <v>24</v>
      </c>
      <c r="H26" s="5">
        <v>8</v>
      </c>
      <c r="I26" s="37">
        <v>2</v>
      </c>
      <c r="J26" s="5"/>
      <c r="K26" s="33">
        <v>2</v>
      </c>
      <c r="L26" s="27"/>
      <c r="M26" s="27"/>
      <c r="N26" s="27"/>
      <c r="O26" s="27"/>
      <c r="P26" s="27"/>
      <c r="Q26" s="51"/>
      <c r="R26" s="52"/>
    </row>
    <row r="27" ht="21" spans="1:18">
      <c r="A27" s="9"/>
      <c r="B27" s="5" t="s">
        <v>58</v>
      </c>
      <c r="C27" s="18"/>
      <c r="D27" s="20" t="s">
        <v>59</v>
      </c>
      <c r="E27" s="21">
        <v>3</v>
      </c>
      <c r="F27" s="21">
        <v>80</v>
      </c>
      <c r="G27" s="21">
        <v>62</v>
      </c>
      <c r="H27" s="21">
        <v>18</v>
      </c>
      <c r="I27" s="21">
        <v>4.5</v>
      </c>
      <c r="J27" s="21"/>
      <c r="K27" s="40"/>
      <c r="L27" s="40"/>
      <c r="M27" s="27">
        <v>4.5</v>
      </c>
      <c r="N27" s="27"/>
      <c r="O27" s="27"/>
      <c r="P27" s="27"/>
      <c r="Q27" s="51"/>
      <c r="R27" s="52"/>
    </row>
    <row r="28" ht="21" spans="1:18">
      <c r="A28" s="9"/>
      <c r="B28" s="5"/>
      <c r="C28" s="18"/>
      <c r="D28" s="20" t="s">
        <v>60</v>
      </c>
      <c r="E28" s="21">
        <v>4</v>
      </c>
      <c r="F28" s="21">
        <v>45</v>
      </c>
      <c r="G28" s="21">
        <v>36</v>
      </c>
      <c r="H28" s="21">
        <v>9</v>
      </c>
      <c r="I28" s="21">
        <v>2.5</v>
      </c>
      <c r="J28" s="21"/>
      <c r="K28" s="40"/>
      <c r="L28" s="21"/>
      <c r="M28" s="27"/>
      <c r="N28" s="27">
        <v>2.5</v>
      </c>
      <c r="O28" s="27"/>
      <c r="P28" s="27"/>
      <c r="Q28" s="51"/>
      <c r="R28" s="52"/>
    </row>
    <row r="29" spans="1:18">
      <c r="A29" s="9"/>
      <c r="B29" s="5"/>
      <c r="C29" s="18"/>
      <c r="D29" s="22" t="s">
        <v>61</v>
      </c>
      <c r="E29" s="23">
        <v>6</v>
      </c>
      <c r="F29" s="21">
        <v>36</v>
      </c>
      <c r="G29" s="5">
        <v>27</v>
      </c>
      <c r="H29" s="5">
        <v>9</v>
      </c>
      <c r="I29" s="5">
        <v>2</v>
      </c>
      <c r="J29" s="21"/>
      <c r="K29" s="21"/>
      <c r="L29" s="20"/>
      <c r="M29" s="39"/>
      <c r="N29" s="27"/>
      <c r="O29" s="21"/>
      <c r="P29" s="27">
        <v>2.5</v>
      </c>
      <c r="Q29" s="51"/>
      <c r="R29" s="52"/>
    </row>
    <row r="30" spans="1:18">
      <c r="A30" s="9"/>
      <c r="B30" s="5" t="s">
        <v>62</v>
      </c>
      <c r="C30" s="18">
        <v>15</v>
      </c>
      <c r="D30" s="16" t="s">
        <v>63</v>
      </c>
      <c r="E30" s="5">
        <v>1</v>
      </c>
      <c r="F30" s="5">
        <v>36</v>
      </c>
      <c r="G30" s="5">
        <v>18</v>
      </c>
      <c r="H30" s="5">
        <v>18</v>
      </c>
      <c r="I30" s="41">
        <v>1.5</v>
      </c>
      <c r="J30" s="27"/>
      <c r="K30" s="5">
        <v>2.5</v>
      </c>
      <c r="L30" s="28"/>
      <c r="M30" s="27"/>
      <c r="N30" s="27"/>
      <c r="O30" s="27"/>
      <c r="P30" s="27"/>
      <c r="Q30" s="51"/>
      <c r="R30" s="52"/>
    </row>
    <row r="31" spans="1:18">
      <c r="A31" s="9"/>
      <c r="B31" s="5"/>
      <c r="C31" s="18">
        <v>16</v>
      </c>
      <c r="D31" s="16" t="s">
        <v>64</v>
      </c>
      <c r="E31" s="5">
        <v>2</v>
      </c>
      <c r="F31" s="21">
        <v>45</v>
      </c>
      <c r="G31" s="5">
        <v>36</v>
      </c>
      <c r="H31" s="5">
        <v>9</v>
      </c>
      <c r="I31" s="5">
        <v>2.5</v>
      </c>
      <c r="J31" s="27"/>
      <c r="K31" s="28"/>
      <c r="L31" s="28">
        <v>3</v>
      </c>
      <c r="M31" s="27"/>
      <c r="N31" s="27"/>
      <c r="O31" s="27"/>
      <c r="P31" s="27"/>
      <c r="Q31" s="51"/>
      <c r="R31" s="52"/>
    </row>
    <row r="32" ht="24.75" customHeight="1" spans="1:18">
      <c r="A32" s="9"/>
      <c r="B32" s="5"/>
      <c r="C32" s="18">
        <v>17</v>
      </c>
      <c r="D32" s="16" t="s">
        <v>65</v>
      </c>
      <c r="E32" s="5">
        <v>2</v>
      </c>
      <c r="F32" s="5">
        <v>54</v>
      </c>
      <c r="G32" s="5">
        <v>36</v>
      </c>
      <c r="H32" s="5">
        <v>18</v>
      </c>
      <c r="I32" s="42">
        <v>3</v>
      </c>
      <c r="J32" s="27"/>
      <c r="K32" s="27"/>
      <c r="L32" s="27">
        <v>3</v>
      </c>
      <c r="M32" s="42"/>
      <c r="N32" s="27"/>
      <c r="O32" s="27"/>
      <c r="P32" s="27"/>
      <c r="Q32" s="51"/>
      <c r="R32" s="52"/>
    </row>
    <row r="33" spans="1:18">
      <c r="A33" s="9"/>
      <c r="B33" s="5"/>
      <c r="C33" s="18">
        <v>18</v>
      </c>
      <c r="D33" s="16" t="s">
        <v>66</v>
      </c>
      <c r="E33" s="5">
        <v>2</v>
      </c>
      <c r="F33" s="5">
        <v>36</v>
      </c>
      <c r="G33" s="5">
        <v>18</v>
      </c>
      <c r="H33" s="5">
        <v>18</v>
      </c>
      <c r="I33" s="41">
        <v>1.5</v>
      </c>
      <c r="J33" s="27"/>
      <c r="K33" s="39"/>
      <c r="L33" s="5">
        <v>2.5</v>
      </c>
      <c r="M33" s="27"/>
      <c r="N33" s="27"/>
      <c r="O33" s="27"/>
      <c r="P33" s="27"/>
      <c r="Q33" s="51"/>
      <c r="R33" s="52"/>
    </row>
    <row r="34" spans="1:18">
      <c r="A34" s="9"/>
      <c r="B34" s="5"/>
      <c r="C34" s="18">
        <v>19</v>
      </c>
      <c r="D34" s="16" t="s">
        <v>67</v>
      </c>
      <c r="E34" s="5">
        <v>3</v>
      </c>
      <c r="F34" s="5">
        <v>36</v>
      </c>
      <c r="G34" s="5">
        <v>30</v>
      </c>
      <c r="H34" s="5">
        <v>6</v>
      </c>
      <c r="I34" s="37">
        <v>2</v>
      </c>
      <c r="J34" s="27"/>
      <c r="K34" s="39"/>
      <c r="L34" s="27"/>
      <c r="M34" s="5">
        <v>2.5</v>
      </c>
      <c r="N34" s="27"/>
      <c r="O34" s="27"/>
      <c r="P34" s="27"/>
      <c r="Q34" s="51"/>
      <c r="R34" s="52"/>
    </row>
    <row r="35" spans="1:18">
      <c r="A35" s="9"/>
      <c r="B35" s="5"/>
      <c r="C35" s="18">
        <v>20</v>
      </c>
      <c r="D35" s="16" t="s">
        <v>68</v>
      </c>
      <c r="E35" s="5">
        <v>3</v>
      </c>
      <c r="F35" s="5">
        <v>60</v>
      </c>
      <c r="G35" s="5">
        <v>48</v>
      </c>
      <c r="H35" s="5">
        <v>12</v>
      </c>
      <c r="I35" s="41">
        <v>3</v>
      </c>
      <c r="J35" s="27"/>
      <c r="K35" s="39"/>
      <c r="L35" s="27"/>
      <c r="M35" s="43">
        <v>4</v>
      </c>
      <c r="N35" s="27"/>
      <c r="O35" s="27"/>
      <c r="P35" s="27"/>
      <c r="Q35" s="51"/>
      <c r="R35" s="52"/>
    </row>
    <row r="36" spans="1:18">
      <c r="A36" s="9"/>
      <c r="B36" s="5"/>
      <c r="C36" s="18">
        <v>21</v>
      </c>
      <c r="D36" s="16" t="s">
        <v>69</v>
      </c>
      <c r="E36" s="5">
        <v>4</v>
      </c>
      <c r="F36" s="5">
        <v>36</v>
      </c>
      <c r="G36" s="5">
        <v>30</v>
      </c>
      <c r="H36" s="5">
        <v>6</v>
      </c>
      <c r="I36" s="37">
        <v>2</v>
      </c>
      <c r="J36" s="27"/>
      <c r="K36" s="39"/>
      <c r="L36" s="27"/>
      <c r="M36" s="43"/>
      <c r="N36" s="43">
        <v>2.5</v>
      </c>
      <c r="O36" s="27"/>
      <c r="P36" s="27"/>
      <c r="Q36" s="51"/>
      <c r="R36" s="52"/>
    </row>
    <row r="37" spans="1:18">
      <c r="A37" s="9"/>
      <c r="B37" s="5"/>
      <c r="C37" s="16" t="s">
        <v>53</v>
      </c>
      <c r="D37" s="16"/>
      <c r="E37" s="16"/>
      <c r="F37" s="5">
        <f>SUM(F30:F36)</f>
        <v>303</v>
      </c>
      <c r="G37" s="5">
        <f t="shared" ref="G37:I37" si="0">SUM(G30:G36)</f>
        <v>216</v>
      </c>
      <c r="H37" s="5">
        <f t="shared" si="0"/>
        <v>87</v>
      </c>
      <c r="I37" s="5">
        <f t="shared" si="0"/>
        <v>15.5</v>
      </c>
      <c r="J37" s="27"/>
      <c r="K37" s="27"/>
      <c r="L37" s="27"/>
      <c r="M37" s="27"/>
      <c r="N37" s="27"/>
      <c r="O37" s="27"/>
      <c r="P37" s="27"/>
      <c r="Q37" s="51"/>
      <c r="R37" s="52"/>
    </row>
    <row r="38" spans="1:18">
      <c r="A38" s="9"/>
      <c r="B38" s="5"/>
      <c r="C38" s="16" t="s">
        <v>54</v>
      </c>
      <c r="D38" s="16"/>
      <c r="E38" s="16"/>
      <c r="F38" s="17">
        <f>F37/F63</f>
        <v>0.143330179754021</v>
      </c>
      <c r="G38" s="6" t="str">
        <f>G37/G37&amp;":"&amp;ROUND(H37/G37,2)</f>
        <v>1:0.4</v>
      </c>
      <c r="H38" s="6"/>
      <c r="I38" s="17">
        <f>I37/I63</f>
        <v>0.147619047619048</v>
      </c>
      <c r="J38" s="27"/>
      <c r="K38" s="27"/>
      <c r="L38" s="27"/>
      <c r="M38" s="27"/>
      <c r="N38" s="27"/>
      <c r="O38" s="27"/>
      <c r="P38" s="27"/>
      <c r="Q38" s="51"/>
      <c r="R38" s="52"/>
    </row>
    <row r="39" spans="1:18">
      <c r="A39" s="9"/>
      <c r="B39" s="4" t="s">
        <v>70</v>
      </c>
      <c r="C39" s="5">
        <v>22</v>
      </c>
      <c r="D39" s="16" t="s">
        <v>71</v>
      </c>
      <c r="E39" s="5">
        <v>2</v>
      </c>
      <c r="F39" s="5">
        <v>48</v>
      </c>
      <c r="G39" s="5">
        <v>48</v>
      </c>
      <c r="H39" s="5">
        <v>0</v>
      </c>
      <c r="I39" s="41">
        <v>3</v>
      </c>
      <c r="J39" s="27"/>
      <c r="K39" s="27"/>
      <c r="L39" s="41">
        <v>3</v>
      </c>
      <c r="M39" s="27"/>
      <c r="N39" s="27"/>
      <c r="O39" s="27"/>
      <c r="P39" s="27"/>
      <c r="Q39" s="51"/>
      <c r="R39" s="52"/>
    </row>
    <row r="40" spans="1:18">
      <c r="A40" s="9"/>
      <c r="B40" s="9"/>
      <c r="C40" s="5">
        <v>23</v>
      </c>
      <c r="D40" s="16" t="s">
        <v>72</v>
      </c>
      <c r="E40" s="5">
        <v>2</v>
      </c>
      <c r="F40" s="5">
        <v>36</v>
      </c>
      <c r="G40" s="5">
        <v>36</v>
      </c>
      <c r="H40" s="5">
        <v>0</v>
      </c>
      <c r="I40" s="44">
        <v>2</v>
      </c>
      <c r="J40" s="27"/>
      <c r="K40" s="27"/>
      <c r="L40" s="44">
        <v>2.5</v>
      </c>
      <c r="M40" s="39"/>
      <c r="N40" s="27"/>
      <c r="O40" s="27"/>
      <c r="P40" s="27"/>
      <c r="Q40" s="51"/>
      <c r="R40" s="52"/>
    </row>
    <row r="41" customHeight="1" spans="1:18">
      <c r="A41" s="9"/>
      <c r="B41" s="9"/>
      <c r="C41" s="5">
        <v>24</v>
      </c>
      <c r="D41" s="16" t="s">
        <v>73</v>
      </c>
      <c r="E41" s="5">
        <v>2</v>
      </c>
      <c r="F41" s="5">
        <v>36</v>
      </c>
      <c r="G41" s="5">
        <v>36</v>
      </c>
      <c r="H41" s="5">
        <v>0</v>
      </c>
      <c r="I41" s="44">
        <v>2</v>
      </c>
      <c r="J41" s="27"/>
      <c r="K41" s="27"/>
      <c r="L41" s="44">
        <v>2.5</v>
      </c>
      <c r="M41" s="27"/>
      <c r="N41" s="27"/>
      <c r="O41" s="27"/>
      <c r="P41" s="27"/>
      <c r="Q41" s="51"/>
      <c r="R41" s="52"/>
    </row>
    <row r="42" spans="1:18">
      <c r="A42" s="9"/>
      <c r="B42" s="9"/>
      <c r="C42" s="5">
        <v>25</v>
      </c>
      <c r="D42" s="16" t="s">
        <v>74</v>
      </c>
      <c r="E42" s="5">
        <v>3</v>
      </c>
      <c r="F42" s="5">
        <v>36</v>
      </c>
      <c r="G42" s="5">
        <v>36</v>
      </c>
      <c r="H42" s="5">
        <v>0</v>
      </c>
      <c r="I42" s="44">
        <v>2</v>
      </c>
      <c r="J42" s="27"/>
      <c r="K42" s="27"/>
      <c r="L42" s="27"/>
      <c r="M42" s="44">
        <v>2.5</v>
      </c>
      <c r="N42" s="39"/>
      <c r="O42" s="27"/>
      <c r="P42" s="27"/>
      <c r="Q42" s="51"/>
      <c r="R42" s="52"/>
    </row>
    <row r="43" spans="1:18">
      <c r="A43" s="9"/>
      <c r="B43" s="9"/>
      <c r="C43" s="5">
        <v>26</v>
      </c>
      <c r="D43" s="16" t="s">
        <v>75</v>
      </c>
      <c r="E43" s="5">
        <v>3</v>
      </c>
      <c r="F43" s="5">
        <v>36</v>
      </c>
      <c r="G43" s="5">
        <v>36</v>
      </c>
      <c r="H43" s="5">
        <v>0</v>
      </c>
      <c r="I43" s="44">
        <v>2</v>
      </c>
      <c r="J43" s="27"/>
      <c r="K43" s="27"/>
      <c r="L43" s="27"/>
      <c r="M43" s="44">
        <v>2.5</v>
      </c>
      <c r="N43" s="39"/>
      <c r="O43" s="27"/>
      <c r="P43" s="27"/>
      <c r="Q43" s="51"/>
      <c r="R43" s="52"/>
    </row>
    <row r="44" spans="1:18">
      <c r="A44" s="9"/>
      <c r="B44" s="9"/>
      <c r="C44" s="5">
        <v>27</v>
      </c>
      <c r="D44" s="16" t="s">
        <v>76</v>
      </c>
      <c r="E44" s="5">
        <v>3</v>
      </c>
      <c r="F44" s="5">
        <v>36</v>
      </c>
      <c r="G44" s="5">
        <v>36</v>
      </c>
      <c r="H44" s="5">
        <v>0</v>
      </c>
      <c r="I44" s="44">
        <v>2</v>
      </c>
      <c r="J44" s="27"/>
      <c r="K44" s="27"/>
      <c r="L44" s="27"/>
      <c r="M44" s="44">
        <v>2.5</v>
      </c>
      <c r="N44" s="27"/>
      <c r="O44" s="27"/>
      <c r="P44" s="27"/>
      <c r="Q44" s="51"/>
      <c r="R44" s="52"/>
    </row>
    <row r="45" spans="1:18">
      <c r="A45" s="9"/>
      <c r="B45" s="9"/>
      <c r="C45" s="5">
        <v>28</v>
      </c>
      <c r="D45" s="16" t="s">
        <v>77</v>
      </c>
      <c r="E45" s="5">
        <v>4</v>
      </c>
      <c r="F45" s="5">
        <v>69</v>
      </c>
      <c r="G45" s="5">
        <v>45</v>
      </c>
      <c r="H45" s="5">
        <v>24</v>
      </c>
      <c r="I45" s="45">
        <v>3</v>
      </c>
      <c r="J45" s="5"/>
      <c r="K45" s="5"/>
      <c r="L45" s="5"/>
      <c r="M45" s="5"/>
      <c r="N45" s="27">
        <v>4.5</v>
      </c>
      <c r="O45" s="27"/>
      <c r="P45" s="27"/>
      <c r="Q45" s="51"/>
      <c r="R45" s="52"/>
    </row>
    <row r="46" spans="1:18">
      <c r="A46" s="9"/>
      <c r="B46" s="9"/>
      <c r="C46" s="5">
        <v>29</v>
      </c>
      <c r="D46" s="16" t="s">
        <v>78</v>
      </c>
      <c r="E46" s="5">
        <v>4</v>
      </c>
      <c r="F46" s="5">
        <v>36</v>
      </c>
      <c r="G46" s="5">
        <v>36</v>
      </c>
      <c r="H46" s="5">
        <v>0</v>
      </c>
      <c r="I46" s="44">
        <v>2</v>
      </c>
      <c r="J46" s="27"/>
      <c r="K46" s="27"/>
      <c r="L46" s="27"/>
      <c r="M46" s="27"/>
      <c r="N46" s="44">
        <v>2.5</v>
      </c>
      <c r="O46" s="27"/>
      <c r="P46" s="27"/>
      <c r="Q46" s="51"/>
      <c r="R46" s="52"/>
    </row>
    <row r="47" spans="1:18">
      <c r="A47" s="9"/>
      <c r="B47" s="9"/>
      <c r="C47" s="5">
        <v>30</v>
      </c>
      <c r="D47" s="16" t="s">
        <v>79</v>
      </c>
      <c r="E47" s="5">
        <v>4</v>
      </c>
      <c r="F47" s="5">
        <v>69</v>
      </c>
      <c r="G47" s="5">
        <v>45</v>
      </c>
      <c r="H47" s="5">
        <v>24</v>
      </c>
      <c r="I47" s="45">
        <v>3</v>
      </c>
      <c r="J47" s="27"/>
      <c r="K47" s="27"/>
      <c r="L47" s="27"/>
      <c r="M47" s="27"/>
      <c r="N47" s="27">
        <v>4.5</v>
      </c>
      <c r="O47" s="27"/>
      <c r="P47" s="27"/>
      <c r="Q47" s="51"/>
      <c r="R47" s="52"/>
    </row>
    <row r="48" ht="21" spans="1:18">
      <c r="A48" s="9"/>
      <c r="B48" s="9"/>
      <c r="C48" s="5">
        <v>31</v>
      </c>
      <c r="D48" s="16" t="s">
        <v>80</v>
      </c>
      <c r="E48" s="5">
        <v>4</v>
      </c>
      <c r="F48" s="5">
        <v>72</v>
      </c>
      <c r="G48" s="5">
        <v>36</v>
      </c>
      <c r="H48" s="5">
        <v>36</v>
      </c>
      <c r="I48" s="45">
        <v>3</v>
      </c>
      <c r="J48" s="5"/>
      <c r="K48" s="5"/>
      <c r="L48" s="5"/>
      <c r="M48" s="46"/>
      <c r="N48" s="27">
        <v>4.5</v>
      </c>
      <c r="O48" s="45"/>
      <c r="P48" s="11"/>
      <c r="Q48" s="51"/>
      <c r="R48" s="52"/>
    </row>
    <row r="49" ht="15" customHeight="1" spans="1:18">
      <c r="A49" s="9"/>
      <c r="B49" s="9"/>
      <c r="C49" s="5">
        <v>32</v>
      </c>
      <c r="D49" s="16" t="s">
        <v>81</v>
      </c>
      <c r="E49" s="5">
        <v>5</v>
      </c>
      <c r="F49" s="5">
        <v>72</v>
      </c>
      <c r="G49" s="5">
        <v>36</v>
      </c>
      <c r="H49" s="5">
        <v>36</v>
      </c>
      <c r="I49" s="45">
        <v>3</v>
      </c>
      <c r="J49" s="5"/>
      <c r="K49" s="5"/>
      <c r="L49" s="5"/>
      <c r="M49" s="46"/>
      <c r="N49" s="46"/>
      <c r="O49" s="27">
        <v>4.5</v>
      </c>
      <c r="P49" s="11"/>
      <c r="Q49" s="51"/>
      <c r="R49" s="52"/>
    </row>
    <row r="50" spans="1:18">
      <c r="A50" s="9"/>
      <c r="B50" s="9"/>
      <c r="C50" s="5">
        <v>33</v>
      </c>
      <c r="D50" s="16" t="s">
        <v>82</v>
      </c>
      <c r="E50" s="5">
        <v>5</v>
      </c>
      <c r="F50" s="5">
        <v>36</v>
      </c>
      <c r="G50" s="5">
        <v>18</v>
      </c>
      <c r="H50" s="5">
        <v>18</v>
      </c>
      <c r="I50" s="41">
        <v>1.5</v>
      </c>
      <c r="J50" s="5"/>
      <c r="K50" s="5"/>
      <c r="L50" s="5"/>
      <c r="M50" s="5"/>
      <c r="N50" s="46"/>
      <c r="O50" s="44">
        <v>2.5</v>
      </c>
      <c r="P50" s="5"/>
      <c r="Q50" s="51"/>
      <c r="R50" s="52"/>
    </row>
    <row r="51" spans="1:18">
      <c r="A51" s="9"/>
      <c r="B51" s="9"/>
      <c r="C51" s="5">
        <v>34</v>
      </c>
      <c r="D51" s="16" t="s">
        <v>83</v>
      </c>
      <c r="E51" s="5">
        <v>5</v>
      </c>
      <c r="F51" s="5">
        <v>36</v>
      </c>
      <c r="G51" s="5">
        <v>18</v>
      </c>
      <c r="H51" s="5">
        <v>18</v>
      </c>
      <c r="I51" s="41">
        <v>1.5</v>
      </c>
      <c r="J51" s="27"/>
      <c r="K51" s="27"/>
      <c r="L51" s="27"/>
      <c r="M51" s="47"/>
      <c r="N51" s="39"/>
      <c r="O51" s="44">
        <v>2.5</v>
      </c>
      <c r="P51" s="27"/>
      <c r="Q51" s="51"/>
      <c r="R51" s="52"/>
    </row>
    <row r="52" spans="1:18">
      <c r="A52" s="9"/>
      <c r="B52" s="9"/>
      <c r="C52" s="5">
        <v>35</v>
      </c>
      <c r="D52" s="16" t="s">
        <v>84</v>
      </c>
      <c r="E52" s="5">
        <v>5</v>
      </c>
      <c r="F52" s="5">
        <v>48</v>
      </c>
      <c r="G52" s="5">
        <v>48</v>
      </c>
      <c r="H52" s="5">
        <v>0</v>
      </c>
      <c r="I52" s="41">
        <v>3</v>
      </c>
      <c r="J52" s="41"/>
      <c r="K52" s="27"/>
      <c r="L52" s="27"/>
      <c r="M52" s="27"/>
      <c r="N52" s="27"/>
      <c r="O52" s="41">
        <v>3</v>
      </c>
      <c r="P52" s="27"/>
      <c r="Q52" s="51"/>
      <c r="R52" s="52"/>
    </row>
    <row r="53" spans="1:18">
      <c r="A53" s="9"/>
      <c r="B53" s="9"/>
      <c r="C53" s="5">
        <v>36</v>
      </c>
      <c r="D53" s="16" t="s">
        <v>85</v>
      </c>
      <c r="E53" s="5">
        <v>5</v>
      </c>
      <c r="F53" s="5">
        <v>69</v>
      </c>
      <c r="G53" s="5">
        <v>45</v>
      </c>
      <c r="H53" s="5">
        <v>24</v>
      </c>
      <c r="I53" s="45">
        <v>3</v>
      </c>
      <c r="J53" s="45"/>
      <c r="K53" s="27"/>
      <c r="L53" s="27"/>
      <c r="M53" s="27"/>
      <c r="N53" s="27"/>
      <c r="O53" s="27">
        <v>4.5</v>
      </c>
      <c r="P53" s="27"/>
      <c r="Q53" s="51"/>
      <c r="R53" s="52"/>
    </row>
    <row r="54" spans="1:18">
      <c r="A54" s="9"/>
      <c r="B54" s="9"/>
      <c r="C54" s="5">
        <v>37</v>
      </c>
      <c r="D54" s="16" t="s">
        <v>86</v>
      </c>
      <c r="E54" s="5">
        <v>5</v>
      </c>
      <c r="F54" s="5">
        <v>36</v>
      </c>
      <c r="G54" s="5">
        <v>18</v>
      </c>
      <c r="H54" s="5">
        <v>18</v>
      </c>
      <c r="I54" s="41">
        <v>1.5</v>
      </c>
      <c r="J54" s="5"/>
      <c r="K54" s="5"/>
      <c r="L54" s="5"/>
      <c r="M54" s="5"/>
      <c r="N54" s="5"/>
      <c r="O54" s="44">
        <v>2.5</v>
      </c>
      <c r="P54" s="39"/>
      <c r="Q54" s="51"/>
      <c r="R54" s="52"/>
    </row>
    <row r="55" ht="21" spans="1:18">
      <c r="A55" s="9"/>
      <c r="B55" s="9"/>
      <c r="C55" s="5">
        <v>38</v>
      </c>
      <c r="D55" s="16" t="s">
        <v>87</v>
      </c>
      <c r="E55" s="5">
        <v>6</v>
      </c>
      <c r="F55" s="5">
        <v>36</v>
      </c>
      <c r="G55" s="5">
        <v>30</v>
      </c>
      <c r="H55" s="5">
        <v>6</v>
      </c>
      <c r="I55" s="37">
        <v>2</v>
      </c>
      <c r="J55" s="5"/>
      <c r="K55" s="5"/>
      <c r="L55" s="5"/>
      <c r="M55" s="5"/>
      <c r="N55" s="46"/>
      <c r="O55" s="46"/>
      <c r="P55" s="44">
        <v>2.5</v>
      </c>
      <c r="Q55" s="51"/>
      <c r="R55" s="52"/>
    </row>
    <row r="56" spans="1:18">
      <c r="A56" s="9"/>
      <c r="B56" s="9"/>
      <c r="C56" s="5">
        <v>39</v>
      </c>
      <c r="D56" s="16" t="s">
        <v>88</v>
      </c>
      <c r="E56" s="5">
        <v>6</v>
      </c>
      <c r="F56" s="5">
        <v>60</v>
      </c>
      <c r="G56" s="5">
        <v>48</v>
      </c>
      <c r="H56" s="5">
        <v>12</v>
      </c>
      <c r="I56" s="41">
        <v>3</v>
      </c>
      <c r="J56" s="5"/>
      <c r="K56" s="5"/>
      <c r="L56" s="5"/>
      <c r="M56" s="5"/>
      <c r="N56" s="5"/>
      <c r="O56" s="46"/>
      <c r="P56" s="37">
        <v>4</v>
      </c>
      <c r="Q56" s="51"/>
      <c r="R56" s="52"/>
    </row>
    <row r="57" spans="1:18">
      <c r="A57" s="9"/>
      <c r="B57" s="9"/>
      <c r="C57" s="5">
        <v>40</v>
      </c>
      <c r="D57" s="16" t="s">
        <v>89</v>
      </c>
      <c r="E57" s="5">
        <v>6</v>
      </c>
      <c r="F57" s="5">
        <v>69</v>
      </c>
      <c r="G57" s="5">
        <v>45</v>
      </c>
      <c r="H57" s="5">
        <v>24</v>
      </c>
      <c r="I57" s="45">
        <v>3</v>
      </c>
      <c r="J57" s="5"/>
      <c r="K57" s="5"/>
      <c r="L57" s="39"/>
      <c r="M57" s="27"/>
      <c r="N57" s="27"/>
      <c r="O57" s="39"/>
      <c r="P57" s="27">
        <v>4.5</v>
      </c>
      <c r="Q57" s="51"/>
      <c r="R57" s="52"/>
    </row>
    <row r="58" ht="15" customHeight="1" spans="1:18">
      <c r="A58" s="9"/>
      <c r="B58" s="9"/>
      <c r="C58" s="5">
        <v>41</v>
      </c>
      <c r="D58" s="16" t="s">
        <v>90</v>
      </c>
      <c r="E58" s="5">
        <v>6</v>
      </c>
      <c r="F58" s="5">
        <v>69</v>
      </c>
      <c r="G58" s="5">
        <v>45</v>
      </c>
      <c r="H58" s="5">
        <v>24</v>
      </c>
      <c r="I58" s="45">
        <v>3</v>
      </c>
      <c r="J58" s="5"/>
      <c r="K58" s="5"/>
      <c r="L58" s="5"/>
      <c r="M58" s="5"/>
      <c r="N58" s="5"/>
      <c r="O58" s="5"/>
      <c r="P58" s="27">
        <v>4.5</v>
      </c>
      <c r="Q58" s="51"/>
      <c r="R58" s="52"/>
    </row>
    <row r="59" customHeight="1" spans="1:18">
      <c r="A59" s="9"/>
      <c r="B59" s="9"/>
      <c r="C59" s="5">
        <v>42</v>
      </c>
      <c r="D59" s="16" t="s">
        <v>91</v>
      </c>
      <c r="E59" s="5">
        <v>6</v>
      </c>
      <c r="F59" s="5">
        <v>72</v>
      </c>
      <c r="G59" s="5">
        <v>36</v>
      </c>
      <c r="H59" s="5">
        <v>36</v>
      </c>
      <c r="I59" s="45">
        <v>3</v>
      </c>
      <c r="J59" s="5"/>
      <c r="K59" s="5"/>
      <c r="L59" s="5"/>
      <c r="M59" s="5"/>
      <c r="N59" s="5"/>
      <c r="O59" s="5"/>
      <c r="P59" s="27">
        <v>4.5</v>
      </c>
      <c r="Q59" s="51"/>
      <c r="R59" s="52"/>
    </row>
    <row r="60" spans="1:18">
      <c r="A60" s="9"/>
      <c r="B60" s="9"/>
      <c r="C60" s="5">
        <v>43</v>
      </c>
      <c r="D60" s="16" t="s">
        <v>92</v>
      </c>
      <c r="E60" s="5">
        <v>6</v>
      </c>
      <c r="F60" s="5">
        <v>36</v>
      </c>
      <c r="G60" s="5">
        <v>18</v>
      </c>
      <c r="H60" s="5">
        <v>18</v>
      </c>
      <c r="I60" s="41">
        <v>1.5</v>
      </c>
      <c r="J60" s="5"/>
      <c r="K60" s="5"/>
      <c r="L60" s="27"/>
      <c r="M60" s="27"/>
      <c r="N60" s="27"/>
      <c r="O60" s="27"/>
      <c r="P60" s="44">
        <v>2.5</v>
      </c>
      <c r="Q60" s="51"/>
      <c r="R60" s="52"/>
    </row>
    <row r="61" spans="1:18">
      <c r="A61" s="9"/>
      <c r="B61" s="9"/>
      <c r="C61" s="16" t="s">
        <v>53</v>
      </c>
      <c r="D61" s="16"/>
      <c r="E61" s="16"/>
      <c r="F61" s="5">
        <f>SUM(F39:F60)</f>
        <v>1113</v>
      </c>
      <c r="G61" s="5">
        <f>SUM(G39:G60)</f>
        <v>795</v>
      </c>
      <c r="H61" s="5">
        <f>SUM(H39:H60)</f>
        <v>318</v>
      </c>
      <c r="I61" s="5">
        <f>SUM(I39:I60)</f>
        <v>53</v>
      </c>
      <c r="J61" s="5"/>
      <c r="K61" s="5"/>
      <c r="L61" s="27"/>
      <c r="M61" s="27"/>
      <c r="N61" s="27"/>
      <c r="O61" s="27"/>
      <c r="P61" s="27"/>
      <c r="Q61" s="51"/>
      <c r="R61" s="52"/>
    </row>
    <row r="62" spans="1:18">
      <c r="A62" s="24"/>
      <c r="B62" s="24"/>
      <c r="C62" s="16" t="s">
        <v>54</v>
      </c>
      <c r="D62" s="16"/>
      <c r="E62" s="16"/>
      <c r="F62" s="17">
        <f>F61/F63</f>
        <v>0.526490066225166</v>
      </c>
      <c r="G62" s="6" t="str">
        <f>G61/G61&amp;":"&amp;ROUND(H61/G61,2)</f>
        <v>1:0.4</v>
      </c>
      <c r="H62" s="6"/>
      <c r="I62" s="17">
        <f>I61/I63</f>
        <v>0.504761904761905</v>
      </c>
      <c r="J62" s="5"/>
      <c r="K62" s="5"/>
      <c r="L62" s="5"/>
      <c r="M62" s="5"/>
      <c r="N62" s="5"/>
      <c r="O62" s="5"/>
      <c r="P62" s="5"/>
      <c r="Q62" s="51"/>
      <c r="R62" s="52"/>
    </row>
    <row r="63" spans="1:18">
      <c r="A63" s="5" t="s">
        <v>93</v>
      </c>
      <c r="B63" s="5"/>
      <c r="C63" s="16" t="s">
        <v>94</v>
      </c>
      <c r="D63" s="16"/>
      <c r="E63" s="16"/>
      <c r="F63" s="5">
        <f>F23+F37+F61</f>
        <v>2114</v>
      </c>
      <c r="G63" s="5">
        <f>G23+G37+G61</f>
        <v>1446</v>
      </c>
      <c r="H63" s="5">
        <f>H23+H37+H61</f>
        <v>668</v>
      </c>
      <c r="I63" s="48">
        <f>I23+I37+I61</f>
        <v>105</v>
      </c>
      <c r="J63" s="5"/>
      <c r="K63" s="5"/>
      <c r="L63" s="5"/>
      <c r="M63" s="5"/>
      <c r="N63" s="5"/>
      <c r="O63" s="5"/>
      <c r="P63" s="5"/>
      <c r="Q63" s="51"/>
      <c r="R63" s="52"/>
    </row>
    <row r="64" spans="1:18">
      <c r="A64" s="5"/>
      <c r="B64" s="5"/>
      <c r="C64" s="25" t="s">
        <v>95</v>
      </c>
      <c r="D64" s="25"/>
      <c r="E64" s="25"/>
      <c r="F64" s="6" t="str">
        <f>G63/G63&amp;":"&amp;ROUND(H63/G63,2)</f>
        <v>1:0.46</v>
      </c>
      <c r="G64" s="6"/>
      <c r="H64" s="6"/>
      <c r="I64" s="5"/>
      <c r="J64" s="5"/>
      <c r="K64" s="5"/>
      <c r="L64" s="5"/>
      <c r="M64" s="5"/>
      <c r="N64" s="5"/>
      <c r="O64" s="5"/>
      <c r="P64" s="5"/>
      <c r="Q64" s="51"/>
      <c r="R64" s="52"/>
    </row>
    <row r="65" spans="1:18">
      <c r="A65" s="5"/>
      <c r="B65" s="5"/>
      <c r="C65" s="16" t="s">
        <v>25</v>
      </c>
      <c r="D65" s="16"/>
      <c r="E65" s="16"/>
      <c r="F65" s="16"/>
      <c r="G65" s="16"/>
      <c r="H65" s="16"/>
      <c r="I65" s="16"/>
      <c r="J65" s="5">
        <f t="shared" ref="J65:P65" si="1">SUM(J7:J60)</f>
        <v>0</v>
      </c>
      <c r="K65" s="5">
        <f t="shared" si="1"/>
        <v>20.1</v>
      </c>
      <c r="L65" s="5">
        <f t="shared" si="1"/>
        <v>26.8</v>
      </c>
      <c r="M65" s="5">
        <f t="shared" si="1"/>
        <v>27.5</v>
      </c>
      <c r="N65" s="5">
        <f t="shared" si="1"/>
        <v>28.2</v>
      </c>
      <c r="O65" s="5">
        <f t="shared" si="1"/>
        <v>24.7</v>
      </c>
      <c r="P65" s="5">
        <f t="shared" si="1"/>
        <v>25.5</v>
      </c>
      <c r="Q65" s="51"/>
      <c r="R65" s="52"/>
    </row>
    <row r="66" customHeight="1" spans="1:18">
      <c r="A66" s="54" t="s">
        <v>96</v>
      </c>
      <c r="B66" s="55"/>
      <c r="C66" s="56" t="s">
        <v>97</v>
      </c>
      <c r="D66" s="57"/>
      <c r="E66" s="5" t="s">
        <v>98</v>
      </c>
      <c r="F66" s="5">
        <v>192</v>
      </c>
      <c r="G66" s="5">
        <v>192</v>
      </c>
      <c r="H66" s="5">
        <v>0</v>
      </c>
      <c r="I66" s="5">
        <v>12</v>
      </c>
      <c r="J66" s="5"/>
      <c r="K66" s="5"/>
      <c r="L66" s="5"/>
      <c r="M66" s="5"/>
      <c r="N66" s="5"/>
      <c r="O66" s="5"/>
      <c r="P66" s="5"/>
      <c r="Q66" s="51"/>
      <c r="R66" s="52"/>
    </row>
    <row r="67" customHeight="1" spans="1:18">
      <c r="A67" s="58"/>
      <c r="B67" s="59"/>
      <c r="C67" s="56" t="s">
        <v>99</v>
      </c>
      <c r="D67" s="57"/>
      <c r="E67" s="5" t="s">
        <v>98</v>
      </c>
      <c r="F67" s="60">
        <f>F22+F21+F25+F26+F27+F28+F29</f>
        <v>289</v>
      </c>
      <c r="G67" s="60">
        <f>G22+G21+G25+G26+G27+G28+G29</f>
        <v>205</v>
      </c>
      <c r="H67" s="60">
        <f>H22+H21+H25+H26+H27+H28+H29</f>
        <v>84</v>
      </c>
      <c r="I67" s="60">
        <f>I22+I21+I25+I26+I27+I28+I29</f>
        <v>16</v>
      </c>
      <c r="J67" s="5"/>
      <c r="K67" s="5"/>
      <c r="L67" s="5"/>
      <c r="M67" s="5"/>
      <c r="N67" s="5"/>
      <c r="O67" s="5"/>
      <c r="P67" s="5"/>
      <c r="Q67" s="51"/>
      <c r="R67" s="52"/>
    </row>
    <row r="68" customHeight="1" spans="1:18">
      <c r="A68" s="61"/>
      <c r="B68" s="62"/>
      <c r="C68" s="56" t="s">
        <v>100</v>
      </c>
      <c r="D68" s="57"/>
      <c r="E68" s="5"/>
      <c r="F68" s="5">
        <f>F66+F67</f>
        <v>481</v>
      </c>
      <c r="G68" s="5">
        <f>G66+G67</f>
        <v>397</v>
      </c>
      <c r="H68" s="5">
        <f>H66+H67</f>
        <v>84</v>
      </c>
      <c r="I68" s="5">
        <f t="shared" ref="G68:I68" si="2">I66+I67</f>
        <v>28</v>
      </c>
      <c r="J68" s="5"/>
      <c r="K68" s="5"/>
      <c r="L68" s="5"/>
      <c r="M68" s="5"/>
      <c r="N68" s="5"/>
      <c r="O68" s="5"/>
      <c r="P68" s="5"/>
      <c r="Q68" s="51"/>
      <c r="R68" s="52"/>
    </row>
    <row r="69" spans="1:18">
      <c r="A69" s="16" t="s">
        <v>101</v>
      </c>
      <c r="B69" s="16"/>
      <c r="C69" s="16"/>
      <c r="D69" s="16"/>
      <c r="E69" s="5" t="s">
        <v>102</v>
      </c>
      <c r="F69" s="5">
        <v>576</v>
      </c>
      <c r="G69" s="5">
        <v>0</v>
      </c>
      <c r="H69" s="5">
        <v>576</v>
      </c>
      <c r="I69" s="5">
        <v>16</v>
      </c>
      <c r="J69" s="5"/>
      <c r="K69" s="5"/>
      <c r="L69" s="5"/>
      <c r="M69" s="5"/>
      <c r="N69" s="5"/>
      <c r="O69" s="5"/>
      <c r="P69" s="5"/>
      <c r="Q69" s="51"/>
      <c r="R69" s="52"/>
    </row>
    <row r="70" spans="1:18">
      <c r="A70" s="16" t="s">
        <v>103</v>
      </c>
      <c r="B70" s="16"/>
      <c r="C70" s="16"/>
      <c r="D70" s="16"/>
      <c r="E70" s="5" t="s">
        <v>104</v>
      </c>
      <c r="F70" s="5">
        <v>0</v>
      </c>
      <c r="G70" s="5">
        <v>0</v>
      </c>
      <c r="H70" s="5">
        <v>0</v>
      </c>
      <c r="I70" s="5">
        <v>2</v>
      </c>
      <c r="J70" s="5"/>
      <c r="K70" s="5"/>
      <c r="L70" s="5"/>
      <c r="M70" s="5"/>
      <c r="N70" s="5"/>
      <c r="O70" s="5"/>
      <c r="P70" s="5"/>
      <c r="Q70" s="51"/>
      <c r="R70" s="52"/>
    </row>
    <row r="71" spans="1:18">
      <c r="A71" s="16" t="s">
        <v>105</v>
      </c>
      <c r="B71" s="16"/>
      <c r="C71" s="16"/>
      <c r="D71" s="16"/>
      <c r="E71" s="5" t="s">
        <v>104</v>
      </c>
      <c r="F71" s="5">
        <v>0</v>
      </c>
      <c r="G71" s="5">
        <v>0</v>
      </c>
      <c r="H71" s="5">
        <v>0</v>
      </c>
      <c r="I71" s="5">
        <v>2</v>
      </c>
      <c r="J71" s="5"/>
      <c r="K71" s="5"/>
      <c r="L71" s="5"/>
      <c r="M71" s="5"/>
      <c r="N71" s="5"/>
      <c r="O71" s="5"/>
      <c r="P71" s="5"/>
      <c r="Q71" s="51"/>
      <c r="R71" s="52"/>
    </row>
    <row r="72" spans="1:18">
      <c r="A72" s="63" t="s">
        <v>106</v>
      </c>
      <c r="B72" s="63"/>
      <c r="C72" s="63"/>
      <c r="D72" s="63"/>
      <c r="E72" s="38"/>
      <c r="F72" s="38"/>
      <c r="G72" s="38"/>
      <c r="H72" s="38"/>
      <c r="I72" s="38">
        <v>3</v>
      </c>
      <c r="J72" s="5"/>
      <c r="K72" s="5"/>
      <c r="L72" s="5"/>
      <c r="M72" s="5"/>
      <c r="N72" s="5"/>
      <c r="O72" s="5"/>
      <c r="P72" s="5"/>
      <c r="Q72" s="51"/>
      <c r="R72" s="52"/>
    </row>
    <row r="73" spans="1:18">
      <c r="A73" s="5" t="s">
        <v>107</v>
      </c>
      <c r="B73" s="5"/>
      <c r="C73" s="16" t="s">
        <v>108</v>
      </c>
      <c r="D73" s="16"/>
      <c r="E73" s="16"/>
      <c r="F73" s="5">
        <f>F63+F68+F69+F70+F71+F72</f>
        <v>3171</v>
      </c>
      <c r="G73" s="5">
        <f>G63+G68+G69+G70+G71+G72</f>
        <v>1843</v>
      </c>
      <c r="H73" s="5">
        <f>H63+H68+H69+H70+H71+H72</f>
        <v>1328</v>
      </c>
      <c r="I73" s="48">
        <f>I63+I68+I69+I70+I71+I72</f>
        <v>156</v>
      </c>
      <c r="J73" s="5"/>
      <c r="K73" s="5"/>
      <c r="L73" s="5"/>
      <c r="M73" s="5"/>
      <c r="N73" s="5"/>
      <c r="O73" s="5"/>
      <c r="P73" s="5"/>
      <c r="Q73" s="51"/>
      <c r="R73" s="52"/>
    </row>
    <row r="74" spans="1:18">
      <c r="A74" s="5"/>
      <c r="B74" s="5"/>
      <c r="C74" s="16" t="s">
        <v>95</v>
      </c>
      <c r="D74" s="16"/>
      <c r="E74" s="16"/>
      <c r="F74" s="64" t="s">
        <v>109</v>
      </c>
      <c r="G74" s="64"/>
      <c r="H74" s="64"/>
      <c r="I74" s="64"/>
      <c r="J74" s="5"/>
      <c r="K74" s="5"/>
      <c r="L74" s="5"/>
      <c r="M74" s="5"/>
      <c r="N74" s="5"/>
      <c r="O74" s="5"/>
      <c r="P74" s="5"/>
      <c r="Q74" s="71"/>
      <c r="R74" s="72"/>
    </row>
    <row r="75" spans="1:18">
      <c r="A75" s="65" t="s">
        <v>110</v>
      </c>
      <c r="B75" s="65"/>
      <c r="C75" s="66"/>
      <c r="D75" s="67"/>
      <c r="E75" s="66"/>
      <c r="F75" s="66"/>
      <c r="G75" s="66"/>
      <c r="H75" s="66"/>
      <c r="I75" s="66"/>
      <c r="J75" s="66"/>
      <c r="K75" s="66"/>
      <c r="L75" s="66"/>
      <c r="M75" s="66"/>
      <c r="N75" s="70"/>
      <c r="O75" s="70"/>
      <c r="P75" s="70"/>
      <c r="Q75" s="73"/>
      <c r="R75" s="74"/>
    </row>
    <row r="76" ht="23.25" customHeight="1" spans="1:18">
      <c r="A76" s="68" t="s">
        <v>111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</row>
    <row r="77" ht="22.5" customHeight="1" spans="1:18">
      <c r="A77" s="68" t="s">
        <v>112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</row>
    <row r="78" spans="1:18">
      <c r="A78" s="69" t="s">
        <v>113</v>
      </c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75"/>
    </row>
    <row r="80" spans="4:4">
      <c r="D80" s="47"/>
    </row>
    <row r="81" spans="4:4">
      <c r="D81" s="47"/>
    </row>
    <row r="82" spans="4:4">
      <c r="D82" s="47"/>
    </row>
    <row r="86" spans="4:4">
      <c r="D86" s="47"/>
    </row>
    <row r="91" spans="9:9">
      <c r="I91" s="1" t="s">
        <v>114</v>
      </c>
    </row>
  </sheetData>
  <mergeCells count="54">
    <mergeCell ref="A1:R1"/>
    <mergeCell ref="F2:H2"/>
    <mergeCell ref="J2:R2"/>
    <mergeCell ref="J3:L3"/>
    <mergeCell ref="M3:N3"/>
    <mergeCell ref="O3:P3"/>
    <mergeCell ref="Q3:R3"/>
    <mergeCell ref="J4:K4"/>
    <mergeCell ref="J6:R6"/>
    <mergeCell ref="C23:E23"/>
    <mergeCell ref="C24:E24"/>
    <mergeCell ref="G24:H24"/>
    <mergeCell ref="C37:E37"/>
    <mergeCell ref="C38:E38"/>
    <mergeCell ref="G38:H38"/>
    <mergeCell ref="C61:E61"/>
    <mergeCell ref="C62:E62"/>
    <mergeCell ref="G62:H62"/>
    <mergeCell ref="C63:E63"/>
    <mergeCell ref="C64:E64"/>
    <mergeCell ref="F64:H64"/>
    <mergeCell ref="C65:I65"/>
    <mergeCell ref="C66:D66"/>
    <mergeCell ref="C67:D67"/>
    <mergeCell ref="C68:D68"/>
    <mergeCell ref="A69:D69"/>
    <mergeCell ref="A70:D70"/>
    <mergeCell ref="A71:D71"/>
    <mergeCell ref="A72:D72"/>
    <mergeCell ref="C73:E73"/>
    <mergeCell ref="C74:E74"/>
    <mergeCell ref="F74:I74"/>
    <mergeCell ref="A76:R76"/>
    <mergeCell ref="A77:R77"/>
    <mergeCell ref="A78:Q78"/>
    <mergeCell ref="A7:A38"/>
    <mergeCell ref="A39:A62"/>
    <mergeCell ref="B7:B24"/>
    <mergeCell ref="B25:B26"/>
    <mergeCell ref="B27:B29"/>
    <mergeCell ref="B30:B38"/>
    <mergeCell ref="B39:B62"/>
    <mergeCell ref="C2:C6"/>
    <mergeCell ref="D2:D6"/>
    <mergeCell ref="E2:E6"/>
    <mergeCell ref="F3:F6"/>
    <mergeCell ref="G3:G6"/>
    <mergeCell ref="H3:H6"/>
    <mergeCell ref="I2:I6"/>
    <mergeCell ref="Q7:R74"/>
    <mergeCell ref="A63:B65"/>
    <mergeCell ref="A66:B68"/>
    <mergeCell ref="A73:B74"/>
    <mergeCell ref="A2:B6"/>
  </mergeCells>
  <pageMargins left="0.0393700787401575" right="0.0393700787401575" top="0.0393700787401575" bottom="0.0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GXMU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不出国版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ZhouYi</dc:creator>
  <cp:lastModifiedBy>毛星宁</cp:lastModifiedBy>
  <cp:revision>1</cp:revision>
  <dcterms:created xsi:type="dcterms:W3CDTF">2013-05-26T14:45:00Z</dcterms:created>
  <cp:lastPrinted>2022-03-30T02:27:00Z</cp:lastPrinted>
  <dcterms:modified xsi:type="dcterms:W3CDTF">2022-11-29T03:00:27Z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B73CF38469FC4911B650463858BBD012</vt:lpwstr>
  </property>
</Properties>
</file>