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207"/>
  </bookViews>
  <sheets>
    <sheet name="Sheet1" sheetId="1" r:id="rId1"/>
  </sheets>
  <definedNames>
    <definedName name="_xlnm.Print_Titles" localSheetId="0">Sheet1!$1:$6</definedName>
  </definedNames>
  <calcPr calcId="144525"/>
</workbook>
</file>

<file path=xl/sharedStrings.xml><?xml version="1.0" encoding="utf-8"?>
<sst xmlns="http://schemas.openxmlformats.org/spreadsheetml/2006/main" count="137" uniqueCount="115">
  <si>
    <t>广西医科大学四年制医疗保险专业教学进程表
（3.5年武鸣校区+0.5年实习）</t>
  </si>
  <si>
    <t>类别</t>
  </si>
  <si>
    <t>序号</t>
  </si>
  <si>
    <t>课程名称</t>
  </si>
  <si>
    <t>授课学期</t>
  </si>
  <si>
    <t>学时数</t>
  </si>
  <si>
    <t>学分</t>
  </si>
  <si>
    <t>按学年及学期分配</t>
  </si>
  <si>
    <t>总计</t>
  </si>
  <si>
    <t>理论</t>
  </si>
  <si>
    <t>实践</t>
  </si>
  <si>
    <t>第一学年</t>
  </si>
  <si>
    <t>第二学年</t>
  </si>
  <si>
    <t>第三学年</t>
  </si>
  <si>
    <t>第四学年</t>
  </si>
  <si>
    <t>1
学期</t>
  </si>
  <si>
    <t>2
学期</t>
  </si>
  <si>
    <t>3
学期</t>
  </si>
  <si>
    <t>4
学期</t>
  </si>
  <si>
    <t>5
学期</t>
  </si>
  <si>
    <t>6
学期</t>
  </si>
  <si>
    <t>7   学期</t>
  </si>
  <si>
    <t xml:space="preserve">  8
学期</t>
  </si>
  <si>
    <t>16周</t>
  </si>
  <si>
    <t>基础阶段课程</t>
  </si>
  <si>
    <t>思德修养·人文素质·行为科学</t>
  </si>
  <si>
    <t>军事理论*</t>
  </si>
  <si>
    <t>英语*</t>
  </si>
  <si>
    <t>1～4</t>
  </si>
  <si>
    <t>体育</t>
  </si>
  <si>
    <t>1～5</t>
  </si>
  <si>
    <t>大学生心理健康教育</t>
  </si>
  <si>
    <t>1～2</t>
  </si>
  <si>
    <t>大学生安全教育*</t>
  </si>
  <si>
    <t>劳动教育*</t>
  </si>
  <si>
    <t>创业基础*</t>
  </si>
  <si>
    <t>2～5</t>
  </si>
  <si>
    <t>大学生职业发展与就业指导*</t>
  </si>
  <si>
    <t>1～6</t>
  </si>
  <si>
    <t>形势与政策*</t>
  </si>
  <si>
    <t>1～8</t>
  </si>
  <si>
    <t>思想道德与法治*</t>
  </si>
  <si>
    <t>毕业实习与毕业论文</t>
  </si>
  <si>
    <t>中国近现代史纲要*</t>
  </si>
  <si>
    <t>毛泽东思想和中国特色社会主义理论体系概论*</t>
  </si>
  <si>
    <t>习近平新时代中国特色社会主义思想概论*</t>
  </si>
  <si>
    <t>马克思主义基本原理*</t>
  </si>
  <si>
    <t>社会学概论（限选）</t>
  </si>
  <si>
    <t>应用文写作（限选）</t>
  </si>
  <si>
    <t>批判性思维与道德推理（限选）</t>
  </si>
  <si>
    <t>3～4</t>
  </si>
  <si>
    <t>人际沟通与礼仪（限选）</t>
  </si>
  <si>
    <t>小计</t>
  </si>
  <si>
    <t>占必修课百分比 理论：实践</t>
  </si>
  <si>
    <t>1:0.68</t>
  </si>
  <si>
    <t>自然科学</t>
  </si>
  <si>
    <t>计算机应用基础（限选）</t>
  </si>
  <si>
    <t>高等数学（限选）</t>
  </si>
  <si>
    <t>生物医学</t>
  </si>
  <si>
    <t>药理学</t>
  </si>
  <si>
    <t>诊断学</t>
  </si>
  <si>
    <t>医学影像学</t>
  </si>
  <si>
    <t>内科学</t>
  </si>
  <si>
    <t>外科学</t>
  </si>
  <si>
    <t>法医临床学</t>
  </si>
  <si>
    <t>基础医学概论（限选）</t>
  </si>
  <si>
    <t>1:0.50</t>
  </si>
  <si>
    <t>专业课程</t>
  </si>
  <si>
    <t>专业基础课程</t>
  </si>
  <si>
    <t>管理学基础</t>
  </si>
  <si>
    <t>微观经济学</t>
  </si>
  <si>
    <t>公共管理学</t>
  </si>
  <si>
    <t>宏观经济学</t>
  </si>
  <si>
    <t>医疗保险统计学</t>
  </si>
  <si>
    <t>社会保障概论</t>
  </si>
  <si>
    <t>社会研究方法</t>
  </si>
  <si>
    <t>1:0.39</t>
  </si>
  <si>
    <t>专业核心课程</t>
  </si>
  <si>
    <t>信息检索与利用</t>
  </si>
  <si>
    <t>卫生经济学</t>
  </si>
  <si>
    <t>计量经济学</t>
  </si>
  <si>
    <t>会计学原理与实务</t>
  </si>
  <si>
    <t>保险学概论</t>
  </si>
  <si>
    <t>医疗保险学</t>
  </si>
  <si>
    <t>病案信息学</t>
  </si>
  <si>
    <t>医疗保险基金管理</t>
  </si>
  <si>
    <t>保险实务（核保与理赔）</t>
  </si>
  <si>
    <t>医院管理学</t>
  </si>
  <si>
    <t>保险法</t>
  </si>
  <si>
    <t>公共政策学</t>
  </si>
  <si>
    <t>论文写作</t>
  </si>
  <si>
    <t>市场营销学</t>
  </si>
  <si>
    <t>养老保险学</t>
  </si>
  <si>
    <t>医疗保险国际比较</t>
  </si>
  <si>
    <t>医疗保险实训</t>
  </si>
  <si>
    <t>1:0.40</t>
  </si>
  <si>
    <t>必修课</t>
  </si>
  <si>
    <t>理论、实践、学分总计</t>
  </si>
  <si>
    <t>理论：实践</t>
  </si>
  <si>
    <t>1：0.51</t>
  </si>
  <si>
    <t>周学时数</t>
  </si>
  <si>
    <t>选修课</t>
  </si>
  <si>
    <t>任选课</t>
  </si>
  <si>
    <t>限选课</t>
  </si>
  <si>
    <t>毕业实习</t>
  </si>
  <si>
    <t>7～8</t>
  </si>
  <si>
    <t>毕业论文</t>
  </si>
  <si>
    <t>军事技能</t>
  </si>
  <si>
    <t>机动</t>
  </si>
  <si>
    <t>社会实践</t>
  </si>
  <si>
    <t>创新创业素质拓展</t>
  </si>
  <si>
    <t>合计</t>
  </si>
  <si>
    <t>总学时、总学分</t>
  </si>
  <si>
    <t>1：0.61</t>
  </si>
  <si>
    <t>说明：
      1.《形势与政策》80学时，2学分，第1-8学期开课。其他思政课、就业指导、大学生安全教育课程的实践教学机动安排，具体方案由相关部门另订并实施。
      2.来华留学生毕业时中文能力应当达到《国际汉语能力标准》五级水平；带*号课程为来华留学生免修课程；《汉语》（安排在第6学期，总学时24，1.5学分，达到《国际汉语能力标准》五级水平的学生免修）；《中国概况》（安排在第6学期，总学时36，2.5学分）为来华留学生必修课程。
      3.港澳台学生政治课和军训课学分可以用其他国情类课程学分替代。</t>
  </si>
</sst>
</file>

<file path=xl/styles.xml><?xml version="1.0" encoding="utf-8"?>
<styleSheet xmlns="http://schemas.openxmlformats.org/spreadsheetml/2006/main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"/>
    <numFmt numFmtId="178" formatCode="0.0_ "/>
    <numFmt numFmtId="179" formatCode="0.0_);[Red]\(0.0\)"/>
    <numFmt numFmtId="180" formatCode="0.0;[Red]0.0"/>
  </numFmts>
  <fonts count="30">
    <font>
      <sz val="11"/>
      <color indexed="8"/>
      <name val="宋体"/>
      <charset val="134"/>
    </font>
    <font>
      <sz val="9"/>
      <name val="宋体"/>
      <charset val="134"/>
    </font>
    <font>
      <sz val="8"/>
      <name val="宋体"/>
      <charset val="134"/>
    </font>
    <font>
      <sz val="8"/>
      <color rgb="FFFF0000"/>
      <name val="宋体"/>
      <charset val="134"/>
    </font>
    <font>
      <sz val="11"/>
      <name val="宋体"/>
      <charset val="134"/>
    </font>
    <font>
      <b/>
      <sz val="12"/>
      <name val="宋体"/>
      <charset val="134"/>
    </font>
    <font>
      <sz val="8"/>
      <name val="宋体"/>
      <charset val="134"/>
      <scheme val="minor"/>
    </font>
    <font>
      <sz val="8"/>
      <color rgb="FF000000"/>
      <name val="宋体"/>
      <charset val="134"/>
    </font>
    <font>
      <sz val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2"/>
      <name val="宋体"/>
      <charset val="134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31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14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0" fontId="12" fillId="0" borderId="0"/>
    <xf numFmtId="0" fontId="12" fillId="0" borderId="0"/>
    <xf numFmtId="41" fontId="9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2" fillId="0" borderId="0"/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0" borderId="0">
      <alignment vertical="center"/>
    </xf>
    <xf numFmtId="0" fontId="9" fillId="7" borderId="15" applyNumberFormat="0" applyFont="0" applyAlignment="0" applyProtection="0">
      <alignment vertical="center"/>
    </xf>
    <xf numFmtId="0" fontId="12" fillId="0" borderId="0"/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0" borderId="0"/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12" fillId="0" borderId="0"/>
    <xf numFmtId="0" fontId="14" fillId="9" borderId="0" applyNumberFormat="0" applyBorder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18" applyNumberFormat="0" applyAlignment="0" applyProtection="0">
      <alignment vertical="center"/>
    </xf>
    <xf numFmtId="0" fontId="24" fillId="11" borderId="14" applyNumberFormat="0" applyAlignment="0" applyProtection="0">
      <alignment vertical="center"/>
    </xf>
    <xf numFmtId="0" fontId="25" fillId="12" borderId="19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20" applyNumberFormat="0" applyFill="0" applyAlignment="0" applyProtection="0">
      <alignment vertical="center"/>
    </xf>
    <xf numFmtId="0" fontId="12" fillId="0" borderId="0"/>
    <xf numFmtId="0" fontId="27" fillId="0" borderId="21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29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2" fillId="0" borderId="0"/>
    <xf numFmtId="0" fontId="10" fillId="31" borderId="0" applyNumberFormat="0" applyBorder="0" applyAlignment="0" applyProtection="0">
      <alignment vertical="center"/>
    </xf>
    <xf numFmtId="0" fontId="12" fillId="0" borderId="0"/>
    <xf numFmtId="0" fontId="14" fillId="32" borderId="0" applyNumberFormat="0" applyBorder="0" applyAlignment="0" applyProtection="0">
      <alignment vertical="center"/>
    </xf>
    <xf numFmtId="0" fontId="12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>
      <alignment vertical="center"/>
    </xf>
    <xf numFmtId="0" fontId="12" fillId="0" borderId="0"/>
    <xf numFmtId="0" fontId="12" fillId="0" borderId="0"/>
  </cellStyleXfs>
  <cellXfs count="77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4" fillId="0" borderId="0" xfId="0" applyFont="1" applyFill="1">
      <alignment vertical="center"/>
    </xf>
    <xf numFmtId="0" fontId="5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2" fillId="0" borderId="1" xfId="124" applyNumberFormat="1" applyFont="1" applyFill="1" applyBorder="1" applyAlignment="1">
      <alignment horizontal="center" vertical="center" wrapText="1"/>
    </xf>
    <xf numFmtId="0" fontId="2" fillId="0" borderId="1" xfId="124" applyNumberFormat="1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1" xfId="105" applyNumberFormat="1" applyFont="1" applyFill="1" applyBorder="1" applyAlignment="1">
      <alignment horizontal="left" vertical="center"/>
    </xf>
    <xf numFmtId="9" fontId="2" fillId="0" borderId="1" xfId="0" applyNumberFormat="1" applyFont="1" applyFill="1" applyBorder="1" applyAlignment="1">
      <alignment horizontal="center" vertical="center" wrapText="1"/>
    </xf>
    <xf numFmtId="49" fontId="2" fillId="0" borderId="1" xfId="66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>
      <alignment vertical="center"/>
    </xf>
    <xf numFmtId="177" fontId="2" fillId="0" borderId="1" xfId="0" applyNumberFormat="1" applyFont="1" applyFill="1" applyBorder="1" applyAlignment="1">
      <alignment horizontal="center" vertical="center" wrapText="1"/>
    </xf>
    <xf numFmtId="0" fontId="2" fillId="0" borderId="1" xfId="105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178" fontId="2" fillId="0" borderId="1" xfId="0" applyNumberFormat="1" applyFont="1" applyFill="1" applyBorder="1" applyAlignment="1">
      <alignment horizontal="center" vertical="center" wrapText="1"/>
    </xf>
    <xf numFmtId="178" fontId="2" fillId="0" borderId="1" xfId="0" applyNumberFormat="1" applyFont="1" applyFill="1" applyBorder="1" applyAlignment="1">
      <alignment horizontal="center" vertical="center" textRotation="255" wrapText="1"/>
    </xf>
    <xf numFmtId="178" fontId="6" fillId="0" borderId="1" xfId="0" applyNumberFormat="1" applyFont="1" applyFill="1" applyBorder="1" applyAlignment="1">
      <alignment horizontal="center" vertical="center" wrapText="1"/>
    </xf>
    <xf numFmtId="179" fontId="6" fillId="0" borderId="1" xfId="0" applyNumberFormat="1" applyFont="1" applyFill="1" applyBorder="1" applyAlignment="1">
      <alignment horizontal="center" vertical="center" wrapText="1"/>
    </xf>
    <xf numFmtId="18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178" fontId="2" fillId="0" borderId="1" xfId="124" applyNumberFormat="1" applyFont="1" applyFill="1" applyBorder="1" applyAlignment="1">
      <alignment horizontal="center" vertical="center"/>
    </xf>
    <xf numFmtId="178" fontId="2" fillId="0" borderId="1" xfId="103" applyNumberFormat="1" applyFont="1" applyFill="1" applyBorder="1" applyAlignment="1">
      <alignment horizontal="center" vertical="center" wrapText="1"/>
    </xf>
    <xf numFmtId="179" fontId="6" fillId="0" borderId="1" xfId="0" applyNumberFormat="1" applyFont="1" applyFill="1" applyBorder="1" applyAlignment="1">
      <alignment horizontal="center" vertical="center" wrapText="1"/>
    </xf>
    <xf numFmtId="178" fontId="2" fillId="0" borderId="0" xfId="0" applyNumberFormat="1" applyFont="1" applyFill="1">
      <alignment vertical="center"/>
    </xf>
    <xf numFmtId="0" fontId="2" fillId="0" borderId="1" xfId="0" applyFont="1" applyFill="1" applyBorder="1">
      <alignment vertical="center"/>
    </xf>
    <xf numFmtId="178" fontId="2" fillId="0" borderId="1" xfId="0" applyNumberFormat="1" applyFont="1" applyFill="1" applyBorder="1" applyAlignment="1">
      <alignment vertical="center"/>
    </xf>
    <xf numFmtId="178" fontId="2" fillId="0" borderId="1" xfId="0" applyNumberFormat="1" applyFont="1" applyFill="1" applyBorder="1" applyAlignment="1">
      <alignment horizontal="center" vertical="center"/>
    </xf>
    <xf numFmtId="178" fontId="3" fillId="0" borderId="0" xfId="0" applyNumberFormat="1" applyFont="1" applyFill="1" applyAlignment="1">
      <alignment horizontal="center" vertical="center"/>
    </xf>
    <xf numFmtId="178" fontId="2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>
      <alignment vertical="center"/>
    </xf>
    <xf numFmtId="0" fontId="1" fillId="0" borderId="7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left" vertical="center" wrapText="1"/>
    </xf>
    <xf numFmtId="178" fontId="2" fillId="0" borderId="2" xfId="0" applyNumberFormat="1" applyFont="1" applyFill="1" applyBorder="1" applyAlignment="1">
      <alignment horizontal="center" vertical="center" textRotation="255" wrapText="1"/>
    </xf>
    <xf numFmtId="178" fontId="2" fillId="0" borderId="4" xfId="0" applyNumberFormat="1" applyFont="1" applyFill="1" applyBorder="1" applyAlignment="1">
      <alignment horizontal="center" vertical="center" textRotation="255" wrapText="1"/>
    </xf>
    <xf numFmtId="0" fontId="2" fillId="0" borderId="1" xfId="0" applyFont="1" applyFill="1" applyBorder="1" applyAlignment="1">
      <alignment horizontal="center" vertical="center" textRotation="255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8" xfId="0" applyNumberFormat="1" applyFont="1" applyFill="1" applyBorder="1" applyAlignment="1">
      <alignment horizontal="center" vertical="center" textRotation="255" wrapText="1"/>
    </xf>
    <xf numFmtId="0" fontId="2" fillId="0" borderId="9" xfId="0" applyNumberFormat="1" applyFont="1" applyFill="1" applyBorder="1" applyAlignment="1">
      <alignment horizontal="center" vertical="center" textRotation="255" wrapText="1"/>
    </xf>
    <xf numFmtId="0" fontId="2" fillId="0" borderId="6" xfId="0" applyNumberFormat="1" applyFont="1" applyFill="1" applyBorder="1" applyAlignment="1">
      <alignment horizontal="left" vertical="center" wrapText="1"/>
    </xf>
    <xf numFmtId="0" fontId="2" fillId="0" borderId="7" xfId="0" applyNumberFormat="1" applyFont="1" applyFill="1" applyBorder="1" applyAlignment="1">
      <alignment horizontal="left" vertical="center" wrapText="1"/>
    </xf>
    <xf numFmtId="0" fontId="2" fillId="0" borderId="10" xfId="0" applyNumberFormat="1" applyFont="1" applyFill="1" applyBorder="1" applyAlignment="1">
      <alignment horizontal="center" vertical="center" textRotation="255" wrapText="1"/>
    </xf>
    <xf numFmtId="0" fontId="2" fillId="0" borderId="11" xfId="0" applyNumberFormat="1" applyFont="1" applyFill="1" applyBorder="1" applyAlignment="1">
      <alignment horizontal="center" vertical="center" textRotation="255" wrapText="1"/>
    </xf>
    <xf numFmtId="0" fontId="2" fillId="0" borderId="12" xfId="0" applyNumberFormat="1" applyFont="1" applyFill="1" applyBorder="1" applyAlignment="1">
      <alignment horizontal="center" vertical="center" textRotation="255" wrapText="1"/>
    </xf>
    <xf numFmtId="0" fontId="2" fillId="0" borderId="13" xfId="0" applyNumberFormat="1" applyFont="1" applyFill="1" applyBorder="1" applyAlignment="1">
      <alignment horizontal="center" vertical="center" textRotation="255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left" vertical="center"/>
    </xf>
    <xf numFmtId="0" fontId="2" fillId="0" borderId="1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Border="1" applyAlignment="1">
      <alignment horizontal="left" vertical="center"/>
    </xf>
    <xf numFmtId="0" fontId="1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178" fontId="2" fillId="0" borderId="3" xfId="0" applyNumberFormat="1" applyFont="1" applyFill="1" applyBorder="1" applyAlignment="1">
      <alignment horizontal="center" vertical="center" textRotation="255" wrapText="1"/>
    </xf>
  </cellXfs>
  <cellStyles count="13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常规 2 11" xfId="5"/>
    <cellStyle name="常规 3 14" xfId="6"/>
    <cellStyle name="千位分隔[0]" xfId="7" builtinId="6"/>
    <cellStyle name="40% - 强调文字颜色 3" xfId="8" builtinId="39"/>
    <cellStyle name="差" xfId="9" builtinId="27"/>
    <cellStyle name="千位分隔" xfId="10" builtinId="3"/>
    <cellStyle name="常规 4 13" xfId="11"/>
    <cellStyle name="60% - 强调文字颜色 3" xfId="12" builtinId="40"/>
    <cellStyle name="超链接" xfId="13" builtinId="8"/>
    <cellStyle name="百分比" xfId="14" builtinId="5"/>
    <cellStyle name="已访问的超链接" xfId="15" builtinId="9"/>
    <cellStyle name="常规 6" xfId="16"/>
    <cellStyle name="注释" xfId="17" builtinId="10"/>
    <cellStyle name="常规 4 12" xfId="18"/>
    <cellStyle name="60% - 强调文字颜色 2" xfId="19" builtinId="36"/>
    <cellStyle name="标题 4" xfId="20" builtinId="19"/>
    <cellStyle name="常规 6 5" xfId="21"/>
    <cellStyle name="警告文本" xfId="22" builtinId="11"/>
    <cellStyle name="标题" xfId="23" builtinId="15"/>
    <cellStyle name="常规 12" xfId="24"/>
    <cellStyle name="解释性文本" xfId="25" builtinId="53"/>
    <cellStyle name="标题 1" xfId="26" builtinId="16"/>
    <cellStyle name="标题 2" xfId="27" builtinId="17"/>
    <cellStyle name="常规 4 11" xfId="28"/>
    <cellStyle name="60% - 强调文字颜色 1" xfId="29" builtinId="32"/>
    <cellStyle name="标题 3" xfId="30" builtinId="18"/>
    <cellStyle name="60% - 强调文字颜色 4" xfId="31" builtinId="44"/>
    <cellStyle name="输出" xfId="32" builtinId="21"/>
    <cellStyle name="计算" xfId="33" builtinId="22"/>
    <cellStyle name="检查单元格" xfId="34" builtinId="23"/>
    <cellStyle name="20% - 强调文字颜色 6" xfId="35" builtinId="50"/>
    <cellStyle name="强调文字颜色 2" xfId="36" builtinId="33"/>
    <cellStyle name="链接单元格" xfId="37" builtinId="24"/>
    <cellStyle name="常规 2 13" xfId="38"/>
    <cellStyle name="汇总" xfId="39" builtinId="25"/>
    <cellStyle name="好" xfId="40" builtinId="26"/>
    <cellStyle name="常规 21" xfId="41"/>
    <cellStyle name="常规 16" xfId="42"/>
    <cellStyle name="适中" xfId="43" builtinId="28"/>
    <cellStyle name="20% - 强调文字颜色 5" xfId="44" builtinId="46"/>
    <cellStyle name="强调文字颜色 1" xfId="45" builtinId="29"/>
    <cellStyle name="20% - 强调文字颜色 1" xfId="46" builtinId="30"/>
    <cellStyle name="40% - 强调文字颜色 1" xfId="47" builtinId="31"/>
    <cellStyle name="20% - 强调文字颜色 2" xfId="48" builtinId="34"/>
    <cellStyle name="40% - 强调文字颜色 2" xfId="49" builtinId="35"/>
    <cellStyle name="强调文字颜色 3" xfId="50" builtinId="37"/>
    <cellStyle name="强调文字颜色 4" xfId="51" builtinId="41"/>
    <cellStyle name="20% - 强调文字颜色 4" xfId="52" builtinId="42"/>
    <cellStyle name="40% - 强调文字颜色 4" xfId="53" builtinId="43"/>
    <cellStyle name="强调文字颜色 5" xfId="54" builtinId="45"/>
    <cellStyle name="40% - 强调文字颜色 5" xfId="55" builtinId="47"/>
    <cellStyle name="60% - 强调文字颜色 5" xfId="56" builtinId="48"/>
    <cellStyle name="强调文字颜色 6" xfId="57" builtinId="49"/>
    <cellStyle name="常规 10" xfId="58"/>
    <cellStyle name="40% - 强调文字颜色 6" xfId="59" builtinId="51"/>
    <cellStyle name="常规 2 10" xfId="60"/>
    <cellStyle name="60% - 强调文字颜色 6" xfId="61" builtinId="52"/>
    <cellStyle name="常规 11" xfId="62"/>
    <cellStyle name="常规 13" xfId="63"/>
    <cellStyle name="常规 14" xfId="64"/>
    <cellStyle name="常规 20" xfId="65"/>
    <cellStyle name="常规 15" xfId="66"/>
    <cellStyle name="常规 22" xfId="67"/>
    <cellStyle name="常规 17" xfId="68"/>
    <cellStyle name="常规 23" xfId="69"/>
    <cellStyle name="常规 18" xfId="70"/>
    <cellStyle name="常规 24" xfId="71"/>
    <cellStyle name="常规 19" xfId="72"/>
    <cellStyle name="常规 2" xfId="73"/>
    <cellStyle name="常规 2 12" xfId="74"/>
    <cellStyle name="常规 2 14" xfId="75"/>
    <cellStyle name="常规 2 15" xfId="76"/>
    <cellStyle name="常规 2 16" xfId="77"/>
    <cellStyle name="常规 2 17" xfId="78"/>
    <cellStyle name="常规 2 18" xfId="79"/>
    <cellStyle name="常规 2 19" xfId="80"/>
    <cellStyle name="常规 2 2" xfId="81"/>
    <cellStyle name="常规 2 3" xfId="82"/>
    <cellStyle name="常规 2 4" xfId="83"/>
    <cellStyle name="常规 2 5" xfId="84"/>
    <cellStyle name="常规 2 6" xfId="85"/>
    <cellStyle name="常规 2 7" xfId="86"/>
    <cellStyle name="常规 2 8" xfId="87"/>
    <cellStyle name="常规 2 9" xfId="88"/>
    <cellStyle name="常规 6 10" xfId="89"/>
    <cellStyle name="常规 3" xfId="90"/>
    <cellStyle name="常规 6 6" xfId="91"/>
    <cellStyle name="常规 3 10" xfId="92"/>
    <cellStyle name="常规 6 7" xfId="93"/>
    <cellStyle name="常规 3 11" xfId="94"/>
    <cellStyle name="常规 6 8" xfId="95"/>
    <cellStyle name="常规 3 12" xfId="96"/>
    <cellStyle name="常规 6 9" xfId="97"/>
    <cellStyle name="常规 3 13" xfId="98"/>
    <cellStyle name="常规 3 15" xfId="99"/>
    <cellStyle name="常规 3 16" xfId="100"/>
    <cellStyle name="常规 3 17" xfId="101"/>
    <cellStyle name="常规 3 18" xfId="102"/>
    <cellStyle name="常规 3 19" xfId="103"/>
    <cellStyle name="常规 3 2" xfId="104"/>
    <cellStyle name="常规 3 3" xfId="105"/>
    <cellStyle name="常规 3 4" xfId="106"/>
    <cellStyle name="常规 3 5" xfId="107"/>
    <cellStyle name="常规 3 6" xfId="108"/>
    <cellStyle name="常规 3 7" xfId="109"/>
    <cellStyle name="常规 3 8" xfId="110"/>
    <cellStyle name="常规 3 9" xfId="111"/>
    <cellStyle name="常规 6 11" xfId="112"/>
    <cellStyle name="常规 4" xfId="113"/>
    <cellStyle name="常规 4 10" xfId="114"/>
    <cellStyle name="常规 4 2" xfId="115"/>
    <cellStyle name="常规 4 3" xfId="116"/>
    <cellStyle name="常规 4 4" xfId="117"/>
    <cellStyle name="常规 4 5" xfId="118"/>
    <cellStyle name="常规 4 6" xfId="119"/>
    <cellStyle name="常规 4 7" xfId="120"/>
    <cellStyle name="常规 4 8" xfId="121"/>
    <cellStyle name="常规 4 9" xfId="122"/>
    <cellStyle name="常规 6 12" xfId="123"/>
    <cellStyle name="常规 5" xfId="124"/>
    <cellStyle name="常规 6 2" xfId="125"/>
    <cellStyle name="常规 6 3" xfId="126"/>
    <cellStyle name="常规 6 4" xfId="127"/>
    <cellStyle name="常规 7" xfId="128"/>
    <cellStyle name="常规 8" xfId="129"/>
    <cellStyle name="常规 9" xfId="130"/>
  </cellStyles>
  <tableStyles count="0" defaultTableStyle="TableStyleMedium9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79"/>
  <sheetViews>
    <sheetView tabSelected="1" workbookViewId="0">
      <pane xSplit="4" ySplit="6" topLeftCell="E53" activePane="bottomRight" state="frozen"/>
      <selection/>
      <selection pane="topRight"/>
      <selection pane="bottomLeft"/>
      <selection pane="bottomRight" activeCell="O46" sqref="O46"/>
    </sheetView>
  </sheetViews>
  <sheetFormatPr defaultColWidth="8.90833333333333" defaultRowHeight="15" customHeight="1"/>
  <cols>
    <col min="1" max="1" width="2.725" style="4" customWidth="1"/>
    <col min="2" max="2" width="3.09166666666667" style="4" customWidth="1"/>
    <col min="3" max="3" width="2.725" style="4" customWidth="1"/>
    <col min="4" max="4" width="17.3666666666667" style="1" customWidth="1"/>
    <col min="5" max="5" width="4.36666666666667" style="4" customWidth="1"/>
    <col min="6" max="8" width="4.90833333333333" style="4" customWidth="1"/>
    <col min="9" max="9" width="5.09166666666667" style="4" customWidth="1"/>
    <col min="10" max="10" width="4.63333333333333" style="4" customWidth="1"/>
    <col min="11" max="11" width="4.45" style="4" customWidth="1"/>
    <col min="12" max="13" width="4.36666666666667" style="4" customWidth="1"/>
    <col min="14" max="14" width="4.63333333333333" style="4" customWidth="1"/>
    <col min="15" max="16" width="4.36666666666667" style="4" customWidth="1"/>
    <col min="17" max="17" width="4.90833333333333" style="4" customWidth="1"/>
    <col min="18" max="18" width="12" style="4" customWidth="1"/>
    <col min="19" max="25" width="9" style="4" customWidth="1"/>
    <col min="26" max="217" width="8.90833333333333" style="4" customWidth="1"/>
    <col min="218" max="249" width="9" style="4" customWidth="1"/>
    <col min="250" max="16384" width="8.90833333333333" style="4"/>
  </cols>
  <sheetData>
    <row r="1" ht="39" customHeight="1" spans="1:17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s="1" customFormat="1" customHeight="1" spans="1:17">
      <c r="A2" s="6" t="s">
        <v>1</v>
      </c>
      <c r="B2" s="6"/>
      <c r="C2" s="6" t="s">
        <v>2</v>
      </c>
      <c r="D2" s="6" t="s">
        <v>3</v>
      </c>
      <c r="E2" s="6" t="s">
        <v>4</v>
      </c>
      <c r="F2" s="6" t="s">
        <v>5</v>
      </c>
      <c r="G2" s="6"/>
      <c r="H2" s="6"/>
      <c r="I2" s="6" t="s">
        <v>6</v>
      </c>
      <c r="J2" s="32" t="s">
        <v>7</v>
      </c>
      <c r="K2" s="32"/>
      <c r="L2" s="32"/>
      <c r="M2" s="32"/>
      <c r="N2" s="32"/>
      <c r="O2" s="32"/>
      <c r="P2" s="32"/>
      <c r="Q2" s="52"/>
    </row>
    <row r="3" s="1" customFormat="1" customHeight="1" spans="1:17">
      <c r="A3" s="6"/>
      <c r="B3" s="6"/>
      <c r="C3" s="6"/>
      <c r="D3" s="6"/>
      <c r="E3" s="6"/>
      <c r="F3" s="6" t="s">
        <v>8</v>
      </c>
      <c r="G3" s="6" t="s">
        <v>9</v>
      </c>
      <c r="H3" s="6" t="s">
        <v>10</v>
      </c>
      <c r="I3" s="6"/>
      <c r="J3" s="33" t="s">
        <v>11</v>
      </c>
      <c r="K3" s="34"/>
      <c r="L3" s="6" t="s">
        <v>12</v>
      </c>
      <c r="M3" s="6"/>
      <c r="N3" s="6" t="s">
        <v>13</v>
      </c>
      <c r="O3" s="6"/>
      <c r="P3" s="6" t="s">
        <v>14</v>
      </c>
      <c r="Q3" s="6"/>
    </row>
    <row r="4" s="1" customFormat="1" ht="25" customHeight="1" spans="1:17">
      <c r="A4" s="6"/>
      <c r="B4" s="6"/>
      <c r="C4" s="6"/>
      <c r="D4" s="6"/>
      <c r="E4" s="6"/>
      <c r="F4" s="6"/>
      <c r="G4" s="6"/>
      <c r="H4" s="6"/>
      <c r="I4" s="6"/>
      <c r="J4" s="6" t="s">
        <v>15</v>
      </c>
      <c r="K4" s="6" t="s">
        <v>16</v>
      </c>
      <c r="L4" s="6" t="s">
        <v>17</v>
      </c>
      <c r="M4" s="6" t="s">
        <v>18</v>
      </c>
      <c r="N4" s="6" t="s">
        <v>19</v>
      </c>
      <c r="O4" s="6" t="s">
        <v>20</v>
      </c>
      <c r="P4" s="6" t="s">
        <v>21</v>
      </c>
      <c r="Q4" s="53" t="s">
        <v>22</v>
      </c>
    </row>
    <row r="5" s="1" customFormat="1" customHeight="1" spans="1:17">
      <c r="A5" s="6"/>
      <c r="B5" s="6"/>
      <c r="C5" s="6"/>
      <c r="D5" s="6"/>
      <c r="E5" s="6"/>
      <c r="F5" s="6"/>
      <c r="G5" s="6"/>
      <c r="H5" s="6"/>
      <c r="I5" s="6"/>
      <c r="J5" s="6" t="s">
        <v>23</v>
      </c>
      <c r="K5" s="6" t="s">
        <v>23</v>
      </c>
      <c r="L5" s="6" t="s">
        <v>23</v>
      </c>
      <c r="M5" s="6" t="s">
        <v>23</v>
      </c>
      <c r="N5" s="6" t="s">
        <v>23</v>
      </c>
      <c r="O5" s="6" t="s">
        <v>23</v>
      </c>
      <c r="P5" s="6" t="s">
        <v>23</v>
      </c>
      <c r="Q5" s="6" t="s">
        <v>23</v>
      </c>
    </row>
    <row r="6" s="1" customFormat="1" customHeight="1" spans="1:17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</row>
    <row r="7" s="2" customFormat="1" customHeight="1" spans="1:17">
      <c r="A7" s="7" t="s">
        <v>24</v>
      </c>
      <c r="B7" s="7" t="s">
        <v>25</v>
      </c>
      <c r="C7" s="8">
        <v>1</v>
      </c>
      <c r="D7" s="9" t="s">
        <v>26</v>
      </c>
      <c r="E7" s="10">
        <v>1</v>
      </c>
      <c r="F7" s="8">
        <v>36</v>
      </c>
      <c r="G7" s="8">
        <v>36</v>
      </c>
      <c r="H7" s="8">
        <v>0</v>
      </c>
      <c r="I7" s="8">
        <v>2</v>
      </c>
      <c r="J7" s="35">
        <v>2</v>
      </c>
      <c r="K7" s="35"/>
      <c r="L7" s="35"/>
      <c r="M7" s="35"/>
      <c r="N7" s="35"/>
      <c r="O7" s="35"/>
      <c r="P7" s="36"/>
      <c r="Q7" s="36"/>
    </row>
    <row r="8" s="2" customFormat="1" customHeight="1" spans="1:17">
      <c r="A8" s="7"/>
      <c r="B8" s="7"/>
      <c r="C8" s="8">
        <v>2</v>
      </c>
      <c r="D8" s="11" t="s">
        <v>27</v>
      </c>
      <c r="E8" s="10" t="s">
        <v>28</v>
      </c>
      <c r="F8" s="12">
        <v>216</v>
      </c>
      <c r="G8" s="12">
        <v>130</v>
      </c>
      <c r="H8" s="12">
        <v>86</v>
      </c>
      <c r="I8" s="8">
        <v>11</v>
      </c>
      <c r="J8" s="37">
        <v>3.5</v>
      </c>
      <c r="K8" s="37">
        <v>4</v>
      </c>
      <c r="L8" s="37">
        <v>3</v>
      </c>
      <c r="M8" s="37">
        <v>3</v>
      </c>
      <c r="N8" s="35"/>
      <c r="O8" s="35"/>
      <c r="P8" s="36"/>
      <c r="Q8" s="36"/>
    </row>
    <row r="9" s="2" customFormat="1" customHeight="1" spans="1:17">
      <c r="A9" s="7"/>
      <c r="B9" s="7"/>
      <c r="C9" s="8">
        <v>3</v>
      </c>
      <c r="D9" s="13" t="s">
        <v>29</v>
      </c>
      <c r="E9" s="14" t="s">
        <v>30</v>
      </c>
      <c r="F9" s="14">
        <v>144</v>
      </c>
      <c r="G9" s="14">
        <v>16</v>
      </c>
      <c r="H9" s="14">
        <v>128</v>
      </c>
      <c r="I9" s="38">
        <v>5</v>
      </c>
      <c r="J9" s="14">
        <v>2</v>
      </c>
      <c r="K9" s="14">
        <v>2</v>
      </c>
      <c r="L9" s="14">
        <v>2</v>
      </c>
      <c r="M9" s="14">
        <v>2</v>
      </c>
      <c r="N9" s="14">
        <v>1</v>
      </c>
      <c r="O9" s="14"/>
      <c r="P9" s="14"/>
      <c r="Q9" s="14"/>
    </row>
    <row r="10" s="2" customFormat="1" customHeight="1" spans="1:18">
      <c r="A10" s="7"/>
      <c r="B10" s="7"/>
      <c r="C10" s="8">
        <v>4</v>
      </c>
      <c r="D10" s="11" t="s">
        <v>31</v>
      </c>
      <c r="E10" s="14" t="s">
        <v>32</v>
      </c>
      <c r="F10" s="15">
        <v>32</v>
      </c>
      <c r="G10" s="15">
        <v>10</v>
      </c>
      <c r="H10" s="15">
        <v>22</v>
      </c>
      <c r="I10" s="39">
        <v>2</v>
      </c>
      <c r="J10" s="40">
        <v>1</v>
      </c>
      <c r="K10" s="40">
        <v>1</v>
      </c>
      <c r="L10" s="40"/>
      <c r="M10" s="14"/>
      <c r="N10" s="14"/>
      <c r="O10" s="14"/>
      <c r="P10" s="14"/>
      <c r="Q10" s="14"/>
      <c r="R10" s="54"/>
    </row>
    <row r="11" s="2" customFormat="1" customHeight="1" spans="1:18">
      <c r="A11" s="7"/>
      <c r="B11" s="7"/>
      <c r="C11" s="8">
        <v>5</v>
      </c>
      <c r="D11" s="11" t="s">
        <v>33</v>
      </c>
      <c r="E11" s="14" t="s">
        <v>32</v>
      </c>
      <c r="F11" s="14">
        <v>24</v>
      </c>
      <c r="G11" s="14">
        <v>18</v>
      </c>
      <c r="H11" s="14">
        <v>6</v>
      </c>
      <c r="I11" s="38">
        <v>1.5</v>
      </c>
      <c r="J11" s="14">
        <v>0.8</v>
      </c>
      <c r="K11" s="14">
        <v>0.8</v>
      </c>
      <c r="L11" s="14"/>
      <c r="M11" s="14"/>
      <c r="N11" s="14"/>
      <c r="O11" s="14"/>
      <c r="P11" s="14"/>
      <c r="Q11" s="14"/>
      <c r="R11" s="54"/>
    </row>
    <row r="12" s="2" customFormat="1" customHeight="1" spans="1:17">
      <c r="A12" s="7"/>
      <c r="B12" s="7"/>
      <c r="C12" s="8">
        <v>6</v>
      </c>
      <c r="D12" s="11" t="s">
        <v>34</v>
      </c>
      <c r="E12" s="14" t="s">
        <v>30</v>
      </c>
      <c r="F12" s="14">
        <v>32</v>
      </c>
      <c r="G12" s="14">
        <v>6</v>
      </c>
      <c r="H12" s="14">
        <v>26</v>
      </c>
      <c r="I12" s="38">
        <v>1</v>
      </c>
      <c r="J12" s="14">
        <v>0.2</v>
      </c>
      <c r="K12" s="14">
        <v>0.2</v>
      </c>
      <c r="L12" s="14">
        <v>0.2</v>
      </c>
      <c r="M12" s="14">
        <v>0.2</v>
      </c>
      <c r="N12" s="14">
        <v>0.2</v>
      </c>
      <c r="O12" s="14"/>
      <c r="P12" s="14"/>
      <c r="Q12" s="14"/>
    </row>
    <row r="13" s="2" customFormat="1" customHeight="1" spans="1:17">
      <c r="A13" s="7"/>
      <c r="B13" s="7"/>
      <c r="C13" s="8">
        <v>7</v>
      </c>
      <c r="D13" s="11" t="s">
        <v>35</v>
      </c>
      <c r="E13" s="14" t="s">
        <v>36</v>
      </c>
      <c r="F13" s="14">
        <v>32</v>
      </c>
      <c r="G13" s="14">
        <v>12</v>
      </c>
      <c r="H13" s="14">
        <v>20</v>
      </c>
      <c r="I13" s="38">
        <v>2</v>
      </c>
      <c r="J13" s="14"/>
      <c r="K13" s="14">
        <v>0.9</v>
      </c>
      <c r="L13" s="14">
        <v>0.3</v>
      </c>
      <c r="M13" s="14">
        <v>0.3</v>
      </c>
      <c r="N13" s="14">
        <v>0.5</v>
      </c>
      <c r="O13" s="14"/>
      <c r="P13" s="14"/>
      <c r="Q13" s="14"/>
    </row>
    <row r="14" s="2" customFormat="1" customHeight="1" spans="1:17">
      <c r="A14" s="7"/>
      <c r="B14" s="7"/>
      <c r="C14" s="8">
        <v>8</v>
      </c>
      <c r="D14" s="11" t="s">
        <v>37</v>
      </c>
      <c r="E14" s="14" t="s">
        <v>38</v>
      </c>
      <c r="F14" s="14">
        <v>38</v>
      </c>
      <c r="G14" s="14">
        <v>14</v>
      </c>
      <c r="H14" s="14">
        <v>24</v>
      </c>
      <c r="I14" s="38">
        <v>1.5</v>
      </c>
      <c r="J14" s="14">
        <v>0.8</v>
      </c>
      <c r="K14" s="41">
        <v>0.1</v>
      </c>
      <c r="L14" s="14"/>
      <c r="M14" s="41"/>
      <c r="N14" s="14">
        <v>0.6</v>
      </c>
      <c r="O14" s="14">
        <v>0.9</v>
      </c>
      <c r="P14" s="14"/>
      <c r="Q14" s="14"/>
    </row>
    <row r="15" s="2" customFormat="1" customHeight="1" spans="1:17">
      <c r="A15" s="7"/>
      <c r="B15" s="7"/>
      <c r="C15" s="8">
        <v>9</v>
      </c>
      <c r="D15" s="11" t="s">
        <v>39</v>
      </c>
      <c r="E15" s="14" t="s">
        <v>40</v>
      </c>
      <c r="F15" s="14">
        <v>36</v>
      </c>
      <c r="G15" s="14">
        <v>36</v>
      </c>
      <c r="H15" s="14">
        <v>0</v>
      </c>
      <c r="I15" s="38">
        <v>2</v>
      </c>
      <c r="J15" s="14">
        <v>0.5</v>
      </c>
      <c r="K15" s="14">
        <v>0.5</v>
      </c>
      <c r="L15" s="14">
        <v>0.5</v>
      </c>
      <c r="M15" s="14">
        <v>0.5</v>
      </c>
      <c r="N15" s="14">
        <v>0.5</v>
      </c>
      <c r="O15" s="14">
        <v>0.5</v>
      </c>
      <c r="P15" s="14">
        <v>0.5</v>
      </c>
      <c r="Q15" s="14">
        <v>0.5</v>
      </c>
    </row>
    <row r="16" s="2" customFormat="1" customHeight="1" spans="1:17">
      <c r="A16" s="7"/>
      <c r="B16" s="7"/>
      <c r="C16" s="8">
        <v>10</v>
      </c>
      <c r="D16" s="13" t="s">
        <v>41</v>
      </c>
      <c r="E16" s="14">
        <v>2</v>
      </c>
      <c r="F16" s="14">
        <v>48</v>
      </c>
      <c r="G16" s="14">
        <v>40</v>
      </c>
      <c r="H16" s="14">
        <v>8</v>
      </c>
      <c r="I16" s="37">
        <v>3</v>
      </c>
      <c r="K16" s="37">
        <v>3</v>
      </c>
      <c r="L16" s="42"/>
      <c r="M16" s="42"/>
      <c r="N16" s="42"/>
      <c r="O16" s="42"/>
      <c r="P16" s="36"/>
      <c r="Q16" s="55" t="s">
        <v>42</v>
      </c>
    </row>
    <row r="17" s="2" customFormat="1" customHeight="1" spans="1:17">
      <c r="A17" s="7"/>
      <c r="B17" s="7"/>
      <c r="C17" s="8">
        <v>11</v>
      </c>
      <c r="D17" s="13" t="s">
        <v>43</v>
      </c>
      <c r="E17" s="14">
        <v>1</v>
      </c>
      <c r="F17" s="14">
        <v>48</v>
      </c>
      <c r="G17" s="14">
        <v>40</v>
      </c>
      <c r="H17" s="14">
        <v>8</v>
      </c>
      <c r="I17" s="37">
        <v>3</v>
      </c>
      <c r="J17" s="37">
        <v>3</v>
      </c>
      <c r="L17" s="37"/>
      <c r="M17" s="37"/>
      <c r="N17" s="37"/>
      <c r="O17" s="43"/>
      <c r="P17" s="36"/>
      <c r="Q17" s="56"/>
    </row>
    <row r="18" s="2" customFormat="1" ht="22" customHeight="1" spans="1:17">
      <c r="A18" s="7"/>
      <c r="B18" s="7"/>
      <c r="C18" s="8">
        <v>12</v>
      </c>
      <c r="D18" s="13" t="s">
        <v>44</v>
      </c>
      <c r="E18" s="14">
        <v>4</v>
      </c>
      <c r="F18" s="14">
        <v>48</v>
      </c>
      <c r="G18" s="14">
        <v>40</v>
      </c>
      <c r="H18" s="14">
        <v>8</v>
      </c>
      <c r="I18" s="44">
        <v>3</v>
      </c>
      <c r="J18" s="37"/>
      <c r="K18" s="37"/>
      <c r="M18" s="37">
        <v>3</v>
      </c>
      <c r="N18" s="37"/>
      <c r="O18" s="43"/>
      <c r="P18" s="36"/>
      <c r="Q18" s="56"/>
    </row>
    <row r="19" s="2" customFormat="1" ht="21" customHeight="1" spans="1:17">
      <c r="A19" s="7"/>
      <c r="B19" s="7"/>
      <c r="C19" s="8">
        <v>13</v>
      </c>
      <c r="D19" s="13" t="s">
        <v>45</v>
      </c>
      <c r="E19" s="12">
        <v>5</v>
      </c>
      <c r="F19" s="14">
        <v>48</v>
      </c>
      <c r="G19" s="14">
        <v>40</v>
      </c>
      <c r="H19" s="14">
        <v>8</v>
      </c>
      <c r="I19" s="37">
        <v>3</v>
      </c>
      <c r="J19" s="37"/>
      <c r="K19" s="37"/>
      <c r="L19" s="37"/>
      <c r="M19" s="45"/>
      <c r="N19" s="37">
        <v>3</v>
      </c>
      <c r="O19" s="43"/>
      <c r="P19" s="36"/>
      <c r="Q19" s="56"/>
    </row>
    <row r="20" s="2" customFormat="1" ht="21" customHeight="1" spans="1:17">
      <c r="A20" s="7"/>
      <c r="B20" s="7"/>
      <c r="C20" s="8">
        <v>14</v>
      </c>
      <c r="D20" s="13" t="s">
        <v>46</v>
      </c>
      <c r="E20" s="12">
        <v>3</v>
      </c>
      <c r="F20" s="14">
        <v>48</v>
      </c>
      <c r="G20" s="14">
        <v>40</v>
      </c>
      <c r="H20" s="14">
        <v>8</v>
      </c>
      <c r="I20" s="44">
        <v>3</v>
      </c>
      <c r="J20" s="37"/>
      <c r="K20" s="37"/>
      <c r="L20" s="37">
        <v>3</v>
      </c>
      <c r="M20" s="46"/>
      <c r="N20" s="35"/>
      <c r="O20" s="43"/>
      <c r="P20" s="36"/>
      <c r="Q20" s="56"/>
    </row>
    <row r="21" s="2" customFormat="1" ht="21" customHeight="1" spans="1:17">
      <c r="A21" s="7"/>
      <c r="B21" s="7"/>
      <c r="C21" s="8"/>
      <c r="D21" s="16" t="s">
        <v>47</v>
      </c>
      <c r="E21" s="7">
        <v>1</v>
      </c>
      <c r="F21" s="17">
        <v>36</v>
      </c>
      <c r="G21" s="17">
        <v>30</v>
      </c>
      <c r="H21" s="17">
        <v>6</v>
      </c>
      <c r="I21" s="12">
        <v>2</v>
      </c>
      <c r="J21" s="47">
        <v>2.5</v>
      </c>
      <c r="K21" s="37"/>
      <c r="L21" s="37"/>
      <c r="M21" s="37"/>
      <c r="N21" s="35"/>
      <c r="O21" s="43"/>
      <c r="P21" s="36"/>
      <c r="Q21" s="56"/>
    </row>
    <row r="22" s="2" customFormat="1" ht="21" customHeight="1" spans="1:17">
      <c r="A22" s="7"/>
      <c r="B22" s="7"/>
      <c r="C22" s="8"/>
      <c r="D22" s="16" t="s">
        <v>48</v>
      </c>
      <c r="E22" s="7">
        <v>7</v>
      </c>
      <c r="F22" s="17">
        <v>32</v>
      </c>
      <c r="G22" s="17">
        <v>32</v>
      </c>
      <c r="H22" s="17">
        <v>0</v>
      </c>
      <c r="I22" s="12">
        <v>2</v>
      </c>
      <c r="J22" s="35"/>
      <c r="K22" s="35">
        <v>2</v>
      </c>
      <c r="L22" s="37"/>
      <c r="M22" s="37"/>
      <c r="N22" s="35"/>
      <c r="O22" s="43"/>
      <c r="P22" s="36"/>
      <c r="Q22" s="56"/>
    </row>
    <row r="23" s="2" customFormat="1" ht="21" customHeight="1" spans="1:17">
      <c r="A23" s="7"/>
      <c r="B23" s="7"/>
      <c r="C23" s="8"/>
      <c r="D23" s="13" t="s">
        <v>49</v>
      </c>
      <c r="E23" s="12" t="s">
        <v>50</v>
      </c>
      <c r="F23" s="12">
        <v>32</v>
      </c>
      <c r="G23" s="12">
        <v>32</v>
      </c>
      <c r="H23" s="12">
        <v>0</v>
      </c>
      <c r="I23" s="44">
        <v>2</v>
      </c>
      <c r="J23" s="37"/>
      <c r="K23" s="37"/>
      <c r="L23" s="37">
        <v>1</v>
      </c>
      <c r="M23" s="37">
        <v>1</v>
      </c>
      <c r="N23" s="35"/>
      <c r="O23" s="43"/>
      <c r="P23" s="36"/>
      <c r="Q23" s="56"/>
    </row>
    <row r="24" s="2" customFormat="1" ht="21" customHeight="1" spans="1:17">
      <c r="A24" s="7"/>
      <c r="B24" s="7"/>
      <c r="C24" s="8"/>
      <c r="D24" s="13" t="s">
        <v>51</v>
      </c>
      <c r="E24" s="12">
        <v>7</v>
      </c>
      <c r="F24" s="12">
        <v>32</v>
      </c>
      <c r="G24" s="12">
        <v>24</v>
      </c>
      <c r="H24" s="12">
        <v>8</v>
      </c>
      <c r="I24" s="44">
        <v>1.5</v>
      </c>
      <c r="J24" s="37">
        <v>2</v>
      </c>
      <c r="K24" s="37"/>
      <c r="L24" s="37"/>
      <c r="M24" s="37"/>
      <c r="N24" s="35"/>
      <c r="O24" s="43"/>
      <c r="P24" s="36"/>
      <c r="Q24" s="56"/>
    </row>
    <row r="25" s="2" customFormat="1" customHeight="1" spans="1:17">
      <c r="A25" s="7"/>
      <c r="B25" s="7"/>
      <c r="C25" s="16" t="s">
        <v>52</v>
      </c>
      <c r="D25" s="16"/>
      <c r="E25" s="16"/>
      <c r="F25" s="17">
        <f>SUM(F7:F20)</f>
        <v>830</v>
      </c>
      <c r="G25" s="17">
        <f>SUM(G7:G20)</f>
        <v>478</v>
      </c>
      <c r="H25" s="17">
        <f>SUM(H7:H20)</f>
        <v>352</v>
      </c>
      <c r="I25" s="17">
        <f>SUM(I7:I20)</f>
        <v>43</v>
      </c>
      <c r="J25" s="35"/>
      <c r="K25" s="35"/>
      <c r="L25" s="35"/>
      <c r="M25" s="35"/>
      <c r="N25" s="35"/>
      <c r="O25" s="35"/>
      <c r="P25" s="36"/>
      <c r="Q25" s="56"/>
    </row>
    <row r="26" s="2" customFormat="1" customHeight="1" spans="1:17">
      <c r="A26" s="7"/>
      <c r="B26" s="7"/>
      <c r="C26" s="18" t="s">
        <v>53</v>
      </c>
      <c r="D26" s="18"/>
      <c r="E26" s="18"/>
      <c r="F26" s="19">
        <f>F25/F66</f>
        <v>0.389305816135084</v>
      </c>
      <c r="G26" s="20" t="s">
        <v>54</v>
      </c>
      <c r="H26" s="20"/>
      <c r="I26" s="19">
        <f>I25/I66</f>
        <v>0.382222222222222</v>
      </c>
      <c r="J26" s="35"/>
      <c r="K26" s="35"/>
      <c r="L26" s="35"/>
      <c r="M26" s="35"/>
      <c r="N26" s="35"/>
      <c r="O26" s="35"/>
      <c r="P26" s="36"/>
      <c r="Q26" s="56"/>
    </row>
    <row r="27" s="2" customFormat="1" customHeight="1" spans="1:17">
      <c r="A27" s="7"/>
      <c r="B27" s="21" t="s">
        <v>55</v>
      </c>
      <c r="C27" s="7"/>
      <c r="D27" s="22" t="s">
        <v>56</v>
      </c>
      <c r="E27" s="23">
        <v>1</v>
      </c>
      <c r="F27" s="24">
        <v>32</v>
      </c>
      <c r="G27" s="24">
        <v>8</v>
      </c>
      <c r="H27" s="24">
        <v>24</v>
      </c>
      <c r="I27" s="12">
        <v>1.5</v>
      </c>
      <c r="J27" s="37">
        <v>2</v>
      </c>
      <c r="K27" s="35"/>
      <c r="L27" s="35"/>
      <c r="M27" s="35"/>
      <c r="N27" s="35"/>
      <c r="O27" s="35"/>
      <c r="P27" s="36"/>
      <c r="Q27" s="56"/>
    </row>
    <row r="28" s="3" customFormat="1" customHeight="1" spans="1:17">
      <c r="A28" s="7"/>
      <c r="B28" s="25"/>
      <c r="C28" s="7"/>
      <c r="D28" s="16" t="s">
        <v>57</v>
      </c>
      <c r="E28" s="7">
        <v>1</v>
      </c>
      <c r="F28" s="7">
        <v>32</v>
      </c>
      <c r="G28" s="7">
        <v>24</v>
      </c>
      <c r="H28" s="7">
        <v>8</v>
      </c>
      <c r="I28" s="12">
        <v>2</v>
      </c>
      <c r="J28" s="37">
        <v>2</v>
      </c>
      <c r="K28" s="48"/>
      <c r="L28" s="48"/>
      <c r="M28" s="35"/>
      <c r="N28" s="35"/>
      <c r="O28" s="35"/>
      <c r="P28" s="36"/>
      <c r="Q28" s="56"/>
    </row>
    <row r="29" s="3" customFormat="1" customHeight="1" spans="1:17">
      <c r="A29" s="7"/>
      <c r="B29" s="26" t="s">
        <v>58</v>
      </c>
      <c r="C29" s="7">
        <v>15</v>
      </c>
      <c r="D29" s="16" t="s">
        <v>59</v>
      </c>
      <c r="E29" s="24">
        <v>3</v>
      </c>
      <c r="F29" s="7">
        <v>36</v>
      </c>
      <c r="G29" s="7">
        <v>36</v>
      </c>
      <c r="H29" s="7">
        <v>0</v>
      </c>
      <c r="I29" s="12">
        <v>2</v>
      </c>
      <c r="J29" s="48"/>
      <c r="K29" s="49"/>
      <c r="L29" s="47">
        <v>2.5</v>
      </c>
      <c r="M29" s="48"/>
      <c r="N29" s="35"/>
      <c r="O29" s="35"/>
      <c r="P29" s="36"/>
      <c r="Q29" s="56"/>
    </row>
    <row r="30" s="3" customFormat="1" customHeight="1" spans="1:17">
      <c r="A30" s="7"/>
      <c r="B30" s="26"/>
      <c r="C30" s="7">
        <v>16</v>
      </c>
      <c r="D30" s="16" t="s">
        <v>60</v>
      </c>
      <c r="E30" s="7">
        <v>4</v>
      </c>
      <c r="F30" s="7">
        <v>90</v>
      </c>
      <c r="G30" s="7">
        <v>54</v>
      </c>
      <c r="H30" s="7">
        <v>36</v>
      </c>
      <c r="I30" s="12">
        <f>G30/16+H30/32</f>
        <v>4.5</v>
      </c>
      <c r="J30" s="35"/>
      <c r="K30" s="48"/>
      <c r="L30" s="48"/>
      <c r="M30" s="35">
        <v>5.5</v>
      </c>
      <c r="N30" s="35"/>
      <c r="O30" s="35"/>
      <c r="P30" s="36"/>
      <c r="Q30" s="56"/>
    </row>
    <row r="31" s="2" customFormat="1" customHeight="1" spans="1:17">
      <c r="A31" s="7"/>
      <c r="B31" s="26"/>
      <c r="C31" s="7">
        <v>17</v>
      </c>
      <c r="D31" s="16" t="s">
        <v>61</v>
      </c>
      <c r="E31" s="7">
        <v>4</v>
      </c>
      <c r="F31" s="7">
        <v>52</v>
      </c>
      <c r="G31" s="7">
        <v>32</v>
      </c>
      <c r="H31" s="7">
        <v>20</v>
      </c>
      <c r="I31" s="12">
        <v>2.5</v>
      </c>
      <c r="J31" s="35"/>
      <c r="K31" s="48"/>
      <c r="L31" s="48"/>
      <c r="M31" s="35">
        <v>3.5</v>
      </c>
      <c r="N31" s="48"/>
      <c r="O31" s="35"/>
      <c r="P31" s="36"/>
      <c r="Q31" s="56"/>
    </row>
    <row r="32" s="2" customFormat="1" customHeight="1" spans="1:17">
      <c r="A32" s="7"/>
      <c r="B32" s="26"/>
      <c r="C32" s="7">
        <v>18</v>
      </c>
      <c r="D32" s="16" t="s">
        <v>62</v>
      </c>
      <c r="E32" s="7">
        <v>5</v>
      </c>
      <c r="F32" s="7">
        <v>72</v>
      </c>
      <c r="G32" s="7">
        <v>48</v>
      </c>
      <c r="H32" s="7">
        <v>24</v>
      </c>
      <c r="I32" s="12">
        <v>4</v>
      </c>
      <c r="J32" s="35"/>
      <c r="K32" s="35"/>
      <c r="L32" s="48"/>
      <c r="M32" s="48"/>
      <c r="N32" s="35">
        <v>4.5</v>
      </c>
      <c r="O32" s="35"/>
      <c r="P32" s="36"/>
      <c r="Q32" s="56"/>
    </row>
    <row r="33" s="2" customFormat="1" customHeight="1" spans="1:17">
      <c r="A33" s="7"/>
      <c r="B33" s="26"/>
      <c r="C33" s="7">
        <v>19</v>
      </c>
      <c r="D33" s="16" t="s">
        <v>63</v>
      </c>
      <c r="E33" s="7">
        <v>5</v>
      </c>
      <c r="F33" s="7">
        <v>54</v>
      </c>
      <c r="G33" s="7">
        <v>30</v>
      </c>
      <c r="H33" s="7">
        <v>24</v>
      </c>
      <c r="I33" s="12">
        <v>2.5</v>
      </c>
      <c r="J33" s="35"/>
      <c r="K33" s="48"/>
      <c r="L33" s="48"/>
      <c r="M33" s="48"/>
      <c r="N33" s="35">
        <v>3.5</v>
      </c>
      <c r="O33" s="35"/>
      <c r="P33" s="36"/>
      <c r="Q33" s="56"/>
    </row>
    <row r="34" s="2" customFormat="1" customHeight="1" spans="1:17">
      <c r="A34" s="7"/>
      <c r="B34" s="26"/>
      <c r="C34" s="7">
        <v>20</v>
      </c>
      <c r="D34" s="27" t="s">
        <v>64</v>
      </c>
      <c r="E34" s="24">
        <v>6</v>
      </c>
      <c r="F34" s="7">
        <v>36</v>
      </c>
      <c r="G34" s="7">
        <v>27</v>
      </c>
      <c r="H34" s="7">
        <v>9</v>
      </c>
      <c r="I34" s="12">
        <v>2</v>
      </c>
      <c r="J34" s="35"/>
      <c r="K34" s="48"/>
      <c r="L34" s="48"/>
      <c r="M34" s="48"/>
      <c r="N34" s="48"/>
      <c r="O34" s="47">
        <v>2.5</v>
      </c>
      <c r="P34" s="36"/>
      <c r="Q34" s="56"/>
    </row>
    <row r="35" s="2" customFormat="1" customHeight="1" spans="1:17">
      <c r="A35" s="7"/>
      <c r="B35" s="26"/>
      <c r="C35" s="7"/>
      <c r="D35" s="16" t="s">
        <v>65</v>
      </c>
      <c r="E35" s="24">
        <v>2</v>
      </c>
      <c r="F35" s="7">
        <v>80</v>
      </c>
      <c r="G35" s="7">
        <v>62</v>
      </c>
      <c r="H35" s="7">
        <v>18</v>
      </c>
      <c r="I35" s="12">
        <v>4.5</v>
      </c>
      <c r="J35" s="48"/>
      <c r="K35" s="48">
        <v>5</v>
      </c>
      <c r="L35" s="35"/>
      <c r="M35" s="48"/>
      <c r="N35" s="35"/>
      <c r="O35" s="35"/>
      <c r="P35" s="36"/>
      <c r="Q35" s="56"/>
    </row>
    <row r="36" s="2" customFormat="1" customHeight="1" spans="1:17">
      <c r="A36" s="7"/>
      <c r="B36" s="26"/>
      <c r="C36" s="16" t="s">
        <v>52</v>
      </c>
      <c r="D36" s="16"/>
      <c r="E36" s="16"/>
      <c r="F36" s="7">
        <f>SUM(F29:F34)</f>
        <v>340</v>
      </c>
      <c r="G36" s="7">
        <f>SUM(G29:G34)</f>
        <v>227</v>
      </c>
      <c r="H36" s="7">
        <f>SUM(H29:H34)</f>
        <v>113</v>
      </c>
      <c r="I36" s="7">
        <f>SUM(I29:I34)</f>
        <v>17.5</v>
      </c>
      <c r="J36" s="35"/>
      <c r="K36" s="35"/>
      <c r="L36" s="35"/>
      <c r="M36" s="35"/>
      <c r="N36" s="35"/>
      <c r="O36" s="35"/>
      <c r="P36" s="36"/>
      <c r="Q36" s="56"/>
    </row>
    <row r="37" s="2" customFormat="1" customHeight="1" spans="1:17">
      <c r="A37" s="7"/>
      <c r="B37" s="25"/>
      <c r="C37" s="18" t="s">
        <v>53</v>
      </c>
      <c r="D37" s="18"/>
      <c r="E37" s="18"/>
      <c r="F37" s="19">
        <f>F36/F66</f>
        <v>0.159474671669794</v>
      </c>
      <c r="G37" s="20" t="s">
        <v>66</v>
      </c>
      <c r="H37" s="20"/>
      <c r="I37" s="19">
        <f>I36/I66</f>
        <v>0.155555555555556</v>
      </c>
      <c r="J37" s="35"/>
      <c r="K37" s="35"/>
      <c r="L37" s="35"/>
      <c r="M37" s="35"/>
      <c r="N37" s="35"/>
      <c r="O37" s="35"/>
      <c r="P37" s="36"/>
      <c r="Q37" s="56"/>
    </row>
    <row r="38" s="2" customFormat="1" customHeight="1" spans="1:17">
      <c r="A38" s="26" t="s">
        <v>67</v>
      </c>
      <c r="B38" s="26" t="s">
        <v>68</v>
      </c>
      <c r="C38" s="7">
        <v>21</v>
      </c>
      <c r="D38" s="16" t="s">
        <v>69</v>
      </c>
      <c r="E38" s="7">
        <v>1</v>
      </c>
      <c r="F38" s="7">
        <v>27</v>
      </c>
      <c r="G38" s="7">
        <v>27</v>
      </c>
      <c r="H38" s="7">
        <v>0</v>
      </c>
      <c r="I38" s="12">
        <v>1.5</v>
      </c>
      <c r="J38" s="35">
        <v>1.5</v>
      </c>
      <c r="K38" s="47"/>
      <c r="L38" s="50"/>
      <c r="M38" s="35"/>
      <c r="N38" s="35"/>
      <c r="O38" s="35"/>
      <c r="P38" s="36"/>
      <c r="Q38" s="56"/>
    </row>
    <row r="39" s="2" customFormat="1" customHeight="1" spans="1:17">
      <c r="A39" s="26"/>
      <c r="B39" s="26"/>
      <c r="C39" s="7">
        <v>22</v>
      </c>
      <c r="D39" s="16" t="s">
        <v>70</v>
      </c>
      <c r="E39" s="7">
        <v>2</v>
      </c>
      <c r="F39" s="7">
        <v>36</v>
      </c>
      <c r="G39" s="7">
        <v>24</v>
      </c>
      <c r="H39" s="7">
        <v>12</v>
      </c>
      <c r="I39" s="12">
        <v>2</v>
      </c>
      <c r="J39" s="47"/>
      <c r="K39" s="47">
        <v>2.5</v>
      </c>
      <c r="L39" s="50"/>
      <c r="M39" s="35"/>
      <c r="N39" s="35"/>
      <c r="O39" s="35"/>
      <c r="P39" s="36"/>
      <c r="Q39" s="56"/>
    </row>
    <row r="40" s="2" customFormat="1" customHeight="1" spans="1:17">
      <c r="A40" s="26"/>
      <c r="B40" s="26"/>
      <c r="C40" s="7">
        <v>23</v>
      </c>
      <c r="D40" s="16" t="s">
        <v>71</v>
      </c>
      <c r="E40" s="7">
        <v>2</v>
      </c>
      <c r="F40" s="7">
        <v>36</v>
      </c>
      <c r="G40" s="7">
        <v>30</v>
      </c>
      <c r="H40" s="7">
        <v>6</v>
      </c>
      <c r="I40" s="12">
        <v>2</v>
      </c>
      <c r="J40" s="47"/>
      <c r="K40" s="47">
        <v>2.5</v>
      </c>
      <c r="L40" s="50"/>
      <c r="M40" s="35"/>
      <c r="N40" s="35"/>
      <c r="O40" s="35"/>
      <c r="P40" s="36"/>
      <c r="Q40" s="56"/>
    </row>
    <row r="41" s="2" customFormat="1" customHeight="1" spans="1:17">
      <c r="A41" s="26"/>
      <c r="B41" s="26"/>
      <c r="C41" s="7">
        <v>24</v>
      </c>
      <c r="D41" s="16" t="s">
        <v>72</v>
      </c>
      <c r="E41" s="7">
        <v>3</v>
      </c>
      <c r="F41" s="7">
        <v>36</v>
      </c>
      <c r="G41" s="7">
        <v>24</v>
      </c>
      <c r="H41" s="7">
        <v>12</v>
      </c>
      <c r="I41" s="12">
        <v>2</v>
      </c>
      <c r="J41" s="50"/>
      <c r="K41" s="47"/>
      <c r="L41" s="47">
        <v>2.5</v>
      </c>
      <c r="M41" s="35"/>
      <c r="N41" s="35"/>
      <c r="O41" s="35"/>
      <c r="P41" s="36"/>
      <c r="Q41" s="56"/>
    </row>
    <row r="42" s="2" customFormat="1" customHeight="1" spans="1:17">
      <c r="A42" s="26"/>
      <c r="B42" s="26"/>
      <c r="C42" s="7">
        <v>25</v>
      </c>
      <c r="D42" s="16" t="s">
        <v>73</v>
      </c>
      <c r="E42" s="7">
        <v>3</v>
      </c>
      <c r="F42" s="7">
        <v>54</v>
      </c>
      <c r="G42" s="7">
        <v>36</v>
      </c>
      <c r="H42" s="7">
        <v>18</v>
      </c>
      <c r="I42" s="12">
        <v>3</v>
      </c>
      <c r="J42" s="50"/>
      <c r="K42" s="47"/>
      <c r="L42" s="47">
        <v>3.5</v>
      </c>
      <c r="M42" s="35"/>
      <c r="N42" s="35"/>
      <c r="O42" s="35"/>
      <c r="P42" s="36"/>
      <c r="Q42" s="56"/>
    </row>
    <row r="43" s="2" customFormat="1" customHeight="1" spans="1:17">
      <c r="A43" s="26"/>
      <c r="B43" s="26"/>
      <c r="C43" s="7">
        <v>26</v>
      </c>
      <c r="D43" s="16" t="s">
        <v>74</v>
      </c>
      <c r="E43" s="7">
        <v>3</v>
      </c>
      <c r="F43" s="7">
        <v>54</v>
      </c>
      <c r="G43" s="7">
        <v>36</v>
      </c>
      <c r="H43" s="7">
        <v>18</v>
      </c>
      <c r="I43" s="12">
        <v>3</v>
      </c>
      <c r="J43" s="50"/>
      <c r="K43" s="47"/>
      <c r="L43" s="47">
        <v>3.5</v>
      </c>
      <c r="M43" s="48"/>
      <c r="N43" s="35"/>
      <c r="O43" s="35"/>
      <c r="P43" s="36"/>
      <c r="Q43" s="56"/>
    </row>
    <row r="44" s="2" customFormat="1" customHeight="1" spans="1:17">
      <c r="A44" s="26"/>
      <c r="B44" s="26"/>
      <c r="C44" s="7">
        <v>27</v>
      </c>
      <c r="D44" s="16" t="s">
        <v>75</v>
      </c>
      <c r="E44" s="7">
        <v>4</v>
      </c>
      <c r="F44" s="7">
        <v>36</v>
      </c>
      <c r="G44" s="7">
        <v>24</v>
      </c>
      <c r="H44" s="7">
        <v>12</v>
      </c>
      <c r="I44" s="12">
        <v>2</v>
      </c>
      <c r="J44" s="35"/>
      <c r="K44" s="35"/>
      <c r="L44" s="35"/>
      <c r="M44" s="47">
        <v>2.5</v>
      </c>
      <c r="N44" s="35"/>
      <c r="O44" s="35"/>
      <c r="P44" s="36"/>
      <c r="Q44" s="56"/>
    </row>
    <row r="45" s="2" customFormat="1" customHeight="1" spans="1:17">
      <c r="A45" s="26"/>
      <c r="B45" s="26"/>
      <c r="C45" s="16" t="s">
        <v>52</v>
      </c>
      <c r="D45" s="16"/>
      <c r="E45" s="16"/>
      <c r="F45" s="28">
        <f>SUM(F38:F44)</f>
        <v>279</v>
      </c>
      <c r="G45" s="28">
        <f>SUM(G38:G44)</f>
        <v>201</v>
      </c>
      <c r="H45" s="28">
        <f>SUM(H38:H44)</f>
        <v>78</v>
      </c>
      <c r="I45" s="28">
        <f>SUM(I38:I44)</f>
        <v>15.5</v>
      </c>
      <c r="J45" s="35"/>
      <c r="K45" s="35"/>
      <c r="L45" s="35"/>
      <c r="M45" s="35"/>
      <c r="N45" s="35"/>
      <c r="O45" s="35"/>
      <c r="P45" s="36"/>
      <c r="Q45" s="56"/>
    </row>
    <row r="46" s="2" customFormat="1" customHeight="1" spans="1:17">
      <c r="A46" s="26"/>
      <c r="B46" s="25"/>
      <c r="C46" s="18" t="s">
        <v>53</v>
      </c>
      <c r="D46" s="18"/>
      <c r="E46" s="18"/>
      <c r="F46" s="19">
        <f>F45/F66</f>
        <v>0.130863039399625</v>
      </c>
      <c r="G46" s="20" t="s">
        <v>76</v>
      </c>
      <c r="H46" s="20"/>
      <c r="I46" s="19">
        <f>I45/I66</f>
        <v>0.137777777777778</v>
      </c>
      <c r="J46" s="35"/>
      <c r="K46" s="35"/>
      <c r="L46" s="35"/>
      <c r="M46" s="35"/>
      <c r="N46" s="35"/>
      <c r="O46" s="35"/>
      <c r="P46" s="36"/>
      <c r="Q46" s="56"/>
    </row>
    <row r="47" s="2" customFormat="1" customHeight="1" spans="1:17">
      <c r="A47" s="26"/>
      <c r="B47" s="26" t="s">
        <v>77</v>
      </c>
      <c r="C47" s="29">
        <v>28</v>
      </c>
      <c r="D47" s="16" t="s">
        <v>78</v>
      </c>
      <c r="E47" s="7">
        <v>3</v>
      </c>
      <c r="F47" s="7">
        <v>24</v>
      </c>
      <c r="G47" s="7">
        <v>9</v>
      </c>
      <c r="H47" s="7">
        <v>15</v>
      </c>
      <c r="I47" s="12">
        <v>1</v>
      </c>
      <c r="J47" s="35"/>
      <c r="K47" s="35"/>
      <c r="L47" s="35">
        <v>1.5</v>
      </c>
      <c r="M47" s="48"/>
      <c r="N47" s="35"/>
      <c r="O47" s="35"/>
      <c r="P47" s="36"/>
      <c r="Q47" s="56"/>
    </row>
    <row r="48" s="2" customFormat="1" customHeight="1" spans="1:17">
      <c r="A48" s="26"/>
      <c r="B48" s="26"/>
      <c r="C48" s="29">
        <v>29</v>
      </c>
      <c r="D48" s="16" t="s">
        <v>79</v>
      </c>
      <c r="E48" s="7">
        <v>3</v>
      </c>
      <c r="F48" s="7">
        <v>48</v>
      </c>
      <c r="G48" s="7">
        <v>48</v>
      </c>
      <c r="H48" s="7">
        <v>0</v>
      </c>
      <c r="I48" s="12">
        <f>G48/16+H48/32</f>
        <v>3</v>
      </c>
      <c r="J48" s="35"/>
      <c r="K48" s="35"/>
      <c r="L48" s="35">
        <v>3</v>
      </c>
      <c r="M48" s="48"/>
      <c r="N48" s="35"/>
      <c r="O48" s="35"/>
      <c r="P48" s="36"/>
      <c r="Q48" s="56"/>
    </row>
    <row r="49" s="2" customFormat="1" customHeight="1" spans="1:17">
      <c r="A49" s="26"/>
      <c r="B49" s="26"/>
      <c r="C49" s="29">
        <v>30</v>
      </c>
      <c r="D49" s="16" t="s">
        <v>80</v>
      </c>
      <c r="E49" s="7">
        <v>4</v>
      </c>
      <c r="F49" s="7">
        <v>36</v>
      </c>
      <c r="G49" s="7">
        <v>18</v>
      </c>
      <c r="H49" s="7">
        <v>18</v>
      </c>
      <c r="I49" s="12">
        <v>1.5</v>
      </c>
      <c r="J49" s="35"/>
      <c r="K49" s="35"/>
      <c r="L49" s="35"/>
      <c r="M49" s="47">
        <v>2.5</v>
      </c>
      <c r="N49" s="35"/>
      <c r="O49" s="48"/>
      <c r="P49" s="36"/>
      <c r="Q49" s="56"/>
    </row>
    <row r="50" s="2" customFormat="1" customHeight="1" spans="1:17">
      <c r="A50" s="26"/>
      <c r="B50" s="26"/>
      <c r="C50" s="29">
        <v>31</v>
      </c>
      <c r="D50" s="16" t="s">
        <v>81</v>
      </c>
      <c r="E50" s="7">
        <v>4</v>
      </c>
      <c r="F50" s="7">
        <v>45</v>
      </c>
      <c r="G50" s="7">
        <v>33</v>
      </c>
      <c r="H50" s="7">
        <v>12</v>
      </c>
      <c r="I50" s="12">
        <v>2.5</v>
      </c>
      <c r="J50" s="35"/>
      <c r="K50" s="48"/>
      <c r="L50" s="35"/>
      <c r="M50" s="35">
        <v>3</v>
      </c>
      <c r="N50" s="48"/>
      <c r="O50" s="35"/>
      <c r="P50" s="36"/>
      <c r="Q50" s="56"/>
    </row>
    <row r="51" s="2" customFormat="1" customHeight="1" spans="1:17">
      <c r="A51" s="26"/>
      <c r="B51" s="26"/>
      <c r="C51" s="29">
        <v>32</v>
      </c>
      <c r="D51" s="16" t="s">
        <v>82</v>
      </c>
      <c r="E51" s="7">
        <v>5</v>
      </c>
      <c r="F51" s="7">
        <v>48</v>
      </c>
      <c r="G51" s="7">
        <v>39</v>
      </c>
      <c r="H51" s="7">
        <v>9</v>
      </c>
      <c r="I51" s="12">
        <v>2.5</v>
      </c>
      <c r="J51" s="35"/>
      <c r="K51" s="35"/>
      <c r="L51" s="48"/>
      <c r="M51" s="35"/>
      <c r="N51" s="35">
        <v>3</v>
      </c>
      <c r="O51" s="35"/>
      <c r="P51" s="36"/>
      <c r="Q51" s="56"/>
    </row>
    <row r="52" s="2" customFormat="1" customHeight="1" spans="1:17">
      <c r="A52" s="26"/>
      <c r="B52" s="26"/>
      <c r="C52" s="29">
        <v>33</v>
      </c>
      <c r="D52" s="16" t="s">
        <v>83</v>
      </c>
      <c r="E52" s="7">
        <v>5</v>
      </c>
      <c r="F52" s="7">
        <v>72</v>
      </c>
      <c r="G52" s="7">
        <v>54</v>
      </c>
      <c r="H52" s="7">
        <v>18</v>
      </c>
      <c r="I52" s="12">
        <v>4</v>
      </c>
      <c r="J52" s="35"/>
      <c r="K52" s="35"/>
      <c r="L52" s="48"/>
      <c r="M52" s="35"/>
      <c r="N52" s="35">
        <v>4.5</v>
      </c>
      <c r="O52" s="35"/>
      <c r="P52" s="36"/>
      <c r="Q52" s="56"/>
    </row>
    <row r="53" s="2" customFormat="1" customHeight="1" spans="1:17">
      <c r="A53" s="26"/>
      <c r="B53" s="26"/>
      <c r="C53" s="29">
        <v>34</v>
      </c>
      <c r="D53" s="16" t="s">
        <v>84</v>
      </c>
      <c r="E53" s="7">
        <v>5</v>
      </c>
      <c r="F53" s="7">
        <v>54</v>
      </c>
      <c r="G53" s="7">
        <v>36</v>
      </c>
      <c r="H53" s="7">
        <v>18</v>
      </c>
      <c r="I53" s="12">
        <v>3</v>
      </c>
      <c r="J53" s="35"/>
      <c r="K53" s="48"/>
      <c r="L53" s="35"/>
      <c r="M53" s="35"/>
      <c r="N53" s="35">
        <v>3.5</v>
      </c>
      <c r="O53" s="35"/>
      <c r="P53" s="36"/>
      <c r="Q53" s="56"/>
    </row>
    <row r="54" s="2" customFormat="1" customHeight="1" spans="1:17">
      <c r="A54" s="26"/>
      <c r="B54" s="26"/>
      <c r="C54" s="29">
        <v>35</v>
      </c>
      <c r="D54" s="16" t="s">
        <v>85</v>
      </c>
      <c r="E54" s="7">
        <v>5</v>
      </c>
      <c r="F54" s="7">
        <v>48</v>
      </c>
      <c r="G54" s="7">
        <v>36</v>
      </c>
      <c r="H54" s="7">
        <v>12</v>
      </c>
      <c r="I54" s="12">
        <v>2.5</v>
      </c>
      <c r="J54" s="35"/>
      <c r="K54" s="35"/>
      <c r="L54" s="35"/>
      <c r="M54" s="48"/>
      <c r="N54" s="35">
        <v>3</v>
      </c>
      <c r="O54" s="35"/>
      <c r="P54" s="36"/>
      <c r="Q54" s="56"/>
    </row>
    <row r="55" s="2" customFormat="1" customHeight="1" spans="1:17">
      <c r="A55" s="26"/>
      <c r="B55" s="26"/>
      <c r="C55" s="29">
        <v>36</v>
      </c>
      <c r="D55" s="16" t="s">
        <v>86</v>
      </c>
      <c r="E55" s="7">
        <v>6</v>
      </c>
      <c r="F55" s="7">
        <v>48</v>
      </c>
      <c r="G55" s="7">
        <v>24</v>
      </c>
      <c r="H55" s="7">
        <v>24</v>
      </c>
      <c r="I55" s="12">
        <v>2.5</v>
      </c>
      <c r="J55" s="35"/>
      <c r="K55" s="35"/>
      <c r="L55" s="48"/>
      <c r="M55" s="35"/>
      <c r="N55" s="35"/>
      <c r="O55" s="35">
        <v>3</v>
      </c>
      <c r="P55" s="36"/>
      <c r="Q55" s="56"/>
    </row>
    <row r="56" s="2" customFormat="1" customHeight="1" spans="1:17">
      <c r="A56" s="26"/>
      <c r="B56" s="26"/>
      <c r="C56" s="29">
        <v>37</v>
      </c>
      <c r="D56" s="16" t="s">
        <v>87</v>
      </c>
      <c r="E56" s="7">
        <v>6</v>
      </c>
      <c r="F56" s="7">
        <v>36</v>
      </c>
      <c r="G56" s="7">
        <v>36</v>
      </c>
      <c r="H56" s="7">
        <v>0</v>
      </c>
      <c r="I56" s="12">
        <v>2</v>
      </c>
      <c r="J56" s="35"/>
      <c r="K56" s="48"/>
      <c r="L56" s="35"/>
      <c r="M56" s="48"/>
      <c r="N56" s="48"/>
      <c r="O56" s="47">
        <v>2.5</v>
      </c>
      <c r="P56" s="36"/>
      <c r="Q56" s="56"/>
    </row>
    <row r="57" s="2" customFormat="1" customHeight="1" spans="1:17">
      <c r="A57" s="26"/>
      <c r="B57" s="26"/>
      <c r="C57" s="29">
        <v>38</v>
      </c>
      <c r="D57" s="16" t="s">
        <v>88</v>
      </c>
      <c r="E57" s="7">
        <v>6</v>
      </c>
      <c r="F57" s="7">
        <v>32</v>
      </c>
      <c r="G57" s="7">
        <v>32</v>
      </c>
      <c r="H57" s="7">
        <v>0</v>
      </c>
      <c r="I57" s="12">
        <v>2</v>
      </c>
      <c r="J57" s="35"/>
      <c r="K57" s="35"/>
      <c r="L57" s="35"/>
      <c r="M57" s="35"/>
      <c r="N57" s="35"/>
      <c r="O57" s="47">
        <v>2.5</v>
      </c>
      <c r="P57" s="36"/>
      <c r="Q57" s="56"/>
    </row>
    <row r="58" s="2" customFormat="1" customHeight="1" spans="1:17">
      <c r="A58" s="26"/>
      <c r="B58" s="26"/>
      <c r="C58" s="29">
        <v>39</v>
      </c>
      <c r="D58" s="16" t="s">
        <v>89</v>
      </c>
      <c r="E58" s="7">
        <v>6</v>
      </c>
      <c r="F58" s="7">
        <v>36</v>
      </c>
      <c r="G58" s="7">
        <v>36</v>
      </c>
      <c r="H58" s="7">
        <v>0</v>
      </c>
      <c r="I58" s="12">
        <v>2</v>
      </c>
      <c r="J58" s="48"/>
      <c r="K58" s="48"/>
      <c r="L58" s="48"/>
      <c r="M58" s="48"/>
      <c r="N58" s="48"/>
      <c r="O58" s="47">
        <v>2</v>
      </c>
      <c r="P58" s="36"/>
      <c r="Q58" s="56"/>
    </row>
    <row r="59" s="2" customFormat="1" customHeight="1" spans="1:17">
      <c r="A59" s="26"/>
      <c r="B59" s="26"/>
      <c r="C59" s="29">
        <v>40</v>
      </c>
      <c r="D59" s="16" t="s">
        <v>90</v>
      </c>
      <c r="E59" s="7">
        <v>7</v>
      </c>
      <c r="F59" s="30">
        <v>18</v>
      </c>
      <c r="G59" s="30">
        <v>18</v>
      </c>
      <c r="H59" s="30">
        <v>0</v>
      </c>
      <c r="I59" s="30">
        <v>1</v>
      </c>
      <c r="J59" s="35"/>
      <c r="K59" s="35"/>
      <c r="L59" s="35"/>
      <c r="M59" s="35"/>
      <c r="N59" s="35"/>
      <c r="O59" s="27"/>
      <c r="P59" s="35">
        <v>2.5</v>
      </c>
      <c r="Q59" s="56"/>
    </row>
    <row r="60" s="3" customFormat="1" customHeight="1" spans="1:17">
      <c r="A60" s="26"/>
      <c r="B60" s="26"/>
      <c r="C60" s="29">
        <v>41</v>
      </c>
      <c r="D60" s="16" t="s">
        <v>91</v>
      </c>
      <c r="E60" s="7">
        <v>7</v>
      </c>
      <c r="F60" s="30">
        <v>36</v>
      </c>
      <c r="G60" s="30">
        <v>27</v>
      </c>
      <c r="H60" s="30">
        <v>9</v>
      </c>
      <c r="I60" s="30">
        <v>2</v>
      </c>
      <c r="J60" s="48"/>
      <c r="K60" s="48"/>
      <c r="L60" s="48"/>
      <c r="M60" s="48"/>
      <c r="N60" s="48"/>
      <c r="O60" s="51"/>
      <c r="P60" s="35">
        <v>3.5</v>
      </c>
      <c r="Q60" s="56"/>
    </row>
    <row r="61" s="3" customFormat="1" customHeight="1" spans="1:17">
      <c r="A61" s="26"/>
      <c r="B61" s="26"/>
      <c r="C61" s="29">
        <v>42</v>
      </c>
      <c r="D61" s="16" t="s">
        <v>92</v>
      </c>
      <c r="E61" s="7">
        <v>6</v>
      </c>
      <c r="F61" s="7">
        <v>36</v>
      </c>
      <c r="G61" s="7">
        <v>24</v>
      </c>
      <c r="H61" s="7">
        <v>12</v>
      </c>
      <c r="I61" s="12">
        <v>2</v>
      </c>
      <c r="J61" s="48"/>
      <c r="K61" s="48"/>
      <c r="L61" s="48"/>
      <c r="M61" s="48"/>
      <c r="N61" s="48"/>
      <c r="O61" s="35">
        <v>2</v>
      </c>
      <c r="P61" s="36"/>
      <c r="Q61" s="56"/>
    </row>
    <row r="62" s="3" customFormat="1" customHeight="1" spans="1:17">
      <c r="A62" s="26"/>
      <c r="B62" s="26"/>
      <c r="C62" s="29">
        <v>43</v>
      </c>
      <c r="D62" s="16" t="s">
        <v>93</v>
      </c>
      <c r="E62" s="7">
        <v>7</v>
      </c>
      <c r="F62" s="30">
        <v>36</v>
      </c>
      <c r="G62" s="30">
        <v>27</v>
      </c>
      <c r="H62" s="30">
        <v>9</v>
      </c>
      <c r="I62" s="30">
        <v>2</v>
      </c>
      <c r="J62" s="48"/>
      <c r="K62" s="48"/>
      <c r="L62" s="48"/>
      <c r="M62" s="48"/>
      <c r="N62" s="48"/>
      <c r="O62" s="51"/>
      <c r="P62" s="35">
        <v>3.5</v>
      </c>
      <c r="Q62" s="56"/>
    </row>
    <row r="63" s="3" customFormat="1" customHeight="1" spans="1:17">
      <c r="A63" s="26"/>
      <c r="B63" s="26"/>
      <c r="C63" s="29">
        <v>44</v>
      </c>
      <c r="D63" s="31" t="s">
        <v>94</v>
      </c>
      <c r="E63" s="7">
        <v>7</v>
      </c>
      <c r="F63" s="30">
        <v>30</v>
      </c>
      <c r="G63" s="30">
        <v>0</v>
      </c>
      <c r="H63" s="30">
        <v>30</v>
      </c>
      <c r="I63" s="30">
        <v>1</v>
      </c>
      <c r="J63" s="48"/>
      <c r="K63" s="48"/>
      <c r="L63" s="48"/>
      <c r="M63" s="48"/>
      <c r="N63" s="48"/>
      <c r="O63" s="51"/>
      <c r="P63" s="35">
        <v>2</v>
      </c>
      <c r="Q63" s="56"/>
    </row>
    <row r="64" s="2" customFormat="1" customHeight="1" spans="1:17">
      <c r="A64" s="26"/>
      <c r="B64" s="26"/>
      <c r="C64" s="16" t="s">
        <v>52</v>
      </c>
      <c r="D64" s="16"/>
      <c r="E64" s="16"/>
      <c r="F64" s="17">
        <f>SUM(F47:F63)</f>
        <v>683</v>
      </c>
      <c r="G64" s="17">
        <f>SUM(G47:G63)</f>
        <v>497</v>
      </c>
      <c r="H64" s="17">
        <f>SUM(H47:H63)</f>
        <v>186</v>
      </c>
      <c r="I64" s="17">
        <f>SUM(I47:I63)</f>
        <v>36.5</v>
      </c>
      <c r="J64" s="35"/>
      <c r="K64" s="35"/>
      <c r="L64" s="35"/>
      <c r="M64" s="35"/>
      <c r="N64" s="35"/>
      <c r="O64" s="35"/>
      <c r="P64" s="36"/>
      <c r="Q64" s="56"/>
    </row>
    <row r="65" s="2" customFormat="1" customHeight="1" spans="1:17">
      <c r="A65" s="25"/>
      <c r="B65" s="25"/>
      <c r="C65" s="18" t="s">
        <v>53</v>
      </c>
      <c r="D65" s="18"/>
      <c r="E65" s="18"/>
      <c r="F65" s="19">
        <f>F64/F66</f>
        <v>0.320356472795497</v>
      </c>
      <c r="G65" s="20" t="s">
        <v>95</v>
      </c>
      <c r="H65" s="20"/>
      <c r="I65" s="19">
        <f>I64/I66</f>
        <v>0.324444444444444</v>
      </c>
      <c r="J65" s="35"/>
      <c r="K65" s="35"/>
      <c r="L65" s="35"/>
      <c r="M65" s="35"/>
      <c r="N65" s="35"/>
      <c r="O65" s="35"/>
      <c r="P65" s="36"/>
      <c r="Q65" s="56"/>
    </row>
    <row r="66" s="2" customFormat="1" customHeight="1" spans="1:17">
      <c r="A66" s="57" t="s">
        <v>96</v>
      </c>
      <c r="B66" s="57"/>
      <c r="C66" s="16" t="s">
        <v>97</v>
      </c>
      <c r="D66" s="16"/>
      <c r="E66" s="16"/>
      <c r="F66" s="17">
        <f>F25+F36+F45+F64</f>
        <v>2132</v>
      </c>
      <c r="G66" s="17">
        <f>G25+G36+G45+G64</f>
        <v>1403</v>
      </c>
      <c r="H66" s="17">
        <f>H25+H36+H45+H64</f>
        <v>729</v>
      </c>
      <c r="I66" s="35">
        <f>I25+I36+I45+I64</f>
        <v>112.5</v>
      </c>
      <c r="J66" s="35"/>
      <c r="K66" s="35"/>
      <c r="L66" s="35"/>
      <c r="M66" s="35"/>
      <c r="N66" s="35"/>
      <c r="O66" s="35"/>
      <c r="P66" s="36"/>
      <c r="Q66" s="56"/>
    </row>
    <row r="67" s="2" customFormat="1" customHeight="1" spans="1:17">
      <c r="A67" s="57"/>
      <c r="B67" s="57"/>
      <c r="C67" s="16" t="s">
        <v>98</v>
      </c>
      <c r="D67" s="16"/>
      <c r="E67" s="16"/>
      <c r="F67" s="58" t="s">
        <v>99</v>
      </c>
      <c r="G67" s="58"/>
      <c r="H67" s="58"/>
      <c r="I67" s="58"/>
      <c r="J67" s="35"/>
      <c r="K67" s="35"/>
      <c r="L67" s="35"/>
      <c r="M67" s="35"/>
      <c r="N67" s="35"/>
      <c r="O67" s="35"/>
      <c r="P67" s="36"/>
      <c r="Q67" s="56"/>
    </row>
    <row r="68" s="2" customFormat="1" customHeight="1" spans="1:17">
      <c r="A68" s="57"/>
      <c r="B68" s="57"/>
      <c r="C68" s="16" t="s">
        <v>100</v>
      </c>
      <c r="D68" s="16"/>
      <c r="E68" s="16"/>
      <c r="F68" s="16"/>
      <c r="G68" s="16"/>
      <c r="H68" s="16"/>
      <c r="I68" s="16"/>
      <c r="J68" s="35">
        <f t="shared" ref="J68:O68" si="0">SUM(J7:J59)</f>
        <v>23.8</v>
      </c>
      <c r="K68" s="35">
        <f t="shared" si="0"/>
        <v>24.5</v>
      </c>
      <c r="L68" s="35">
        <f t="shared" si="0"/>
        <v>26.5</v>
      </c>
      <c r="M68" s="35">
        <f t="shared" si="0"/>
        <v>27</v>
      </c>
      <c r="N68" s="35">
        <f t="shared" si="0"/>
        <v>27.8</v>
      </c>
      <c r="O68" s="35">
        <f t="shared" si="0"/>
        <v>13.9</v>
      </c>
      <c r="P68" s="75">
        <v>12</v>
      </c>
      <c r="Q68" s="76"/>
    </row>
    <row r="69" s="2" customFormat="1" customHeight="1" spans="1:17">
      <c r="A69" s="59" t="s">
        <v>101</v>
      </c>
      <c r="B69" s="60"/>
      <c r="C69" s="61" t="s">
        <v>102</v>
      </c>
      <c r="D69" s="62"/>
      <c r="E69" s="7" t="s">
        <v>38</v>
      </c>
      <c r="F69" s="7">
        <v>240</v>
      </c>
      <c r="G69" s="7">
        <v>240</v>
      </c>
      <c r="H69" s="7">
        <v>0</v>
      </c>
      <c r="I69" s="7">
        <v>15</v>
      </c>
      <c r="J69" s="7"/>
      <c r="K69" s="7"/>
      <c r="L69" s="7"/>
      <c r="M69" s="7"/>
      <c r="N69" s="7"/>
      <c r="O69" s="7"/>
      <c r="P69" s="57"/>
      <c r="Q69" s="57"/>
    </row>
    <row r="70" s="2" customFormat="1" customHeight="1" spans="1:17">
      <c r="A70" s="63"/>
      <c r="B70" s="64"/>
      <c r="C70" s="61" t="s">
        <v>103</v>
      </c>
      <c r="D70" s="62"/>
      <c r="E70" s="7" t="s">
        <v>38</v>
      </c>
      <c r="F70" s="7">
        <f>F21+F23+F24+F22+F27+F28+F35</f>
        <v>276</v>
      </c>
      <c r="G70" s="7">
        <f>G21+G23+G24+G22+G27+G28+G35</f>
        <v>212</v>
      </c>
      <c r="H70" s="7">
        <f>H21+H23+H24+H22+H27+H28+H35</f>
        <v>64</v>
      </c>
      <c r="I70" s="7">
        <f>I21+I23+I24+I22+I27+I28+I35</f>
        <v>15.5</v>
      </c>
      <c r="J70" s="7"/>
      <c r="K70" s="7"/>
      <c r="L70" s="7"/>
      <c r="M70" s="7"/>
      <c r="N70" s="7"/>
      <c r="O70" s="7"/>
      <c r="P70" s="57"/>
      <c r="Q70" s="57"/>
    </row>
    <row r="71" s="2" customFormat="1" customHeight="1" spans="1:17">
      <c r="A71" s="65"/>
      <c r="B71" s="66"/>
      <c r="C71" s="16" t="s">
        <v>97</v>
      </c>
      <c r="D71" s="16"/>
      <c r="E71" s="16"/>
      <c r="F71" s="17">
        <f>SUM(F69:F70)</f>
        <v>516</v>
      </c>
      <c r="G71" s="17">
        <f>SUM(G69:G70)</f>
        <v>452</v>
      </c>
      <c r="H71" s="17">
        <f>SUM(H69:H70)</f>
        <v>64</v>
      </c>
      <c r="I71" s="17">
        <f>SUM(I69:I70)</f>
        <v>30.5</v>
      </c>
      <c r="J71" s="7"/>
      <c r="K71" s="7"/>
      <c r="L71" s="7"/>
      <c r="M71" s="7"/>
      <c r="N71" s="7"/>
      <c r="O71" s="7"/>
      <c r="P71" s="57"/>
      <c r="Q71" s="57"/>
    </row>
    <row r="72" s="2" customFormat="1" customHeight="1" spans="1:17">
      <c r="A72" s="67" t="s">
        <v>104</v>
      </c>
      <c r="B72" s="68"/>
      <c r="C72" s="68"/>
      <c r="D72" s="69"/>
      <c r="E72" s="7" t="s">
        <v>105</v>
      </c>
      <c r="F72" s="7">
        <v>160</v>
      </c>
      <c r="G72" s="7">
        <v>0</v>
      </c>
      <c r="H72" s="7">
        <v>160</v>
      </c>
      <c r="I72" s="7">
        <v>5</v>
      </c>
      <c r="J72" s="7"/>
      <c r="K72" s="7"/>
      <c r="L72" s="7"/>
      <c r="M72" s="7"/>
      <c r="N72" s="7"/>
      <c r="O72" s="7"/>
      <c r="P72" s="57"/>
      <c r="Q72" s="57"/>
    </row>
    <row r="73" s="2" customFormat="1" customHeight="1" spans="1:17">
      <c r="A73" s="67" t="s">
        <v>106</v>
      </c>
      <c r="B73" s="68"/>
      <c r="C73" s="68"/>
      <c r="D73" s="69"/>
      <c r="E73" s="7" t="s">
        <v>105</v>
      </c>
      <c r="F73" s="7">
        <v>160</v>
      </c>
      <c r="G73" s="7">
        <v>0</v>
      </c>
      <c r="H73" s="7">
        <v>160</v>
      </c>
      <c r="I73" s="7">
        <v>5</v>
      </c>
      <c r="J73" s="7"/>
      <c r="K73" s="7"/>
      <c r="L73" s="7"/>
      <c r="M73" s="7"/>
      <c r="N73" s="7"/>
      <c r="O73" s="7"/>
      <c r="P73" s="57"/>
      <c r="Q73" s="57"/>
    </row>
    <row r="74" s="2" customFormat="1" customHeight="1" spans="1:17">
      <c r="A74" s="67" t="s">
        <v>107</v>
      </c>
      <c r="B74" s="68"/>
      <c r="C74" s="68"/>
      <c r="D74" s="69"/>
      <c r="E74" s="7" t="s">
        <v>108</v>
      </c>
      <c r="F74" s="7"/>
      <c r="G74" s="7"/>
      <c r="H74" s="7"/>
      <c r="I74" s="7">
        <v>2</v>
      </c>
      <c r="J74" s="7"/>
      <c r="K74" s="7"/>
      <c r="L74" s="7"/>
      <c r="M74" s="7"/>
      <c r="N74" s="7"/>
      <c r="O74" s="7"/>
      <c r="P74" s="57"/>
      <c r="Q74" s="57"/>
    </row>
    <row r="75" s="2" customFormat="1" customHeight="1" spans="1:17">
      <c r="A75" s="67" t="s">
        <v>109</v>
      </c>
      <c r="B75" s="68"/>
      <c r="C75" s="68"/>
      <c r="D75" s="69"/>
      <c r="E75" s="7" t="s">
        <v>108</v>
      </c>
      <c r="F75" s="7"/>
      <c r="G75" s="7"/>
      <c r="H75" s="7"/>
      <c r="I75" s="7">
        <v>2</v>
      </c>
      <c r="J75" s="7"/>
      <c r="K75" s="7"/>
      <c r="L75" s="7"/>
      <c r="M75" s="7"/>
      <c r="N75" s="7"/>
      <c r="O75" s="7"/>
      <c r="P75" s="57"/>
      <c r="Q75" s="57"/>
    </row>
    <row r="76" s="2" customFormat="1" customHeight="1" spans="1:17">
      <c r="A76" s="70" t="s">
        <v>110</v>
      </c>
      <c r="B76" s="70"/>
      <c r="C76" s="70"/>
      <c r="D76" s="70"/>
      <c r="E76" s="7" t="s">
        <v>108</v>
      </c>
      <c r="F76" s="71"/>
      <c r="G76" s="71"/>
      <c r="H76" s="71"/>
      <c r="I76" s="71">
        <v>3</v>
      </c>
      <c r="J76" s="7"/>
      <c r="K76" s="7"/>
      <c r="L76" s="7"/>
      <c r="M76" s="7"/>
      <c r="N76" s="7"/>
      <c r="O76" s="7"/>
      <c r="P76" s="57"/>
      <c r="Q76" s="57"/>
    </row>
    <row r="77" s="2" customFormat="1" customHeight="1" spans="1:17">
      <c r="A77" s="7" t="s">
        <v>111</v>
      </c>
      <c r="B77" s="7"/>
      <c r="C77" s="16" t="s">
        <v>112</v>
      </c>
      <c r="D77" s="16"/>
      <c r="E77" s="16"/>
      <c r="F77" s="17">
        <f>F66+F71+F72</f>
        <v>2808</v>
      </c>
      <c r="G77" s="17">
        <f>G66+G71+G72</f>
        <v>1855</v>
      </c>
      <c r="H77" s="17">
        <f>H66+H71+H72</f>
        <v>953</v>
      </c>
      <c r="I77" s="35">
        <f>I76+I75+I72+I71+I66+I74+I73</f>
        <v>160</v>
      </c>
      <c r="J77" s="7"/>
      <c r="K77" s="7"/>
      <c r="L77" s="7"/>
      <c r="M77" s="7"/>
      <c r="N77" s="7"/>
      <c r="O77" s="7"/>
      <c r="P77" s="57"/>
      <c r="Q77" s="57"/>
    </row>
    <row r="78" s="2" customFormat="1" customHeight="1" spans="1:17">
      <c r="A78" s="7"/>
      <c r="B78" s="7"/>
      <c r="C78" s="16" t="s">
        <v>98</v>
      </c>
      <c r="D78" s="16"/>
      <c r="E78" s="16"/>
      <c r="F78" s="58" t="s">
        <v>113</v>
      </c>
      <c r="G78" s="58"/>
      <c r="H78" s="58"/>
      <c r="I78" s="58"/>
      <c r="J78" s="7"/>
      <c r="K78" s="7"/>
      <c r="L78" s="7"/>
      <c r="M78" s="7"/>
      <c r="N78" s="7"/>
      <c r="O78" s="7"/>
      <c r="P78" s="57"/>
      <c r="Q78" s="57"/>
    </row>
    <row r="79" ht="96" customHeight="1" spans="1:17">
      <c r="A79" s="72" t="s">
        <v>114</v>
      </c>
      <c r="B79" s="73"/>
      <c r="C79" s="74"/>
      <c r="D79" s="73"/>
      <c r="E79" s="73"/>
      <c r="F79" s="73"/>
      <c r="G79" s="73"/>
      <c r="H79" s="73"/>
      <c r="I79" s="73"/>
      <c r="J79" s="73"/>
      <c r="K79" s="73"/>
      <c r="L79" s="73"/>
      <c r="M79" s="73"/>
      <c r="N79" s="73"/>
      <c r="O79" s="73"/>
      <c r="P79" s="73"/>
      <c r="Q79" s="73"/>
    </row>
  </sheetData>
  <mergeCells count="54">
    <mergeCell ref="A1:Q1"/>
    <mergeCell ref="F2:H2"/>
    <mergeCell ref="J2:Q2"/>
    <mergeCell ref="J3:K3"/>
    <mergeCell ref="L3:M3"/>
    <mergeCell ref="N3:O3"/>
    <mergeCell ref="P3:Q3"/>
    <mergeCell ref="J6:Q6"/>
    <mergeCell ref="C25:E25"/>
    <mergeCell ref="C26:E26"/>
    <mergeCell ref="G26:H26"/>
    <mergeCell ref="C36:E36"/>
    <mergeCell ref="C37:E37"/>
    <mergeCell ref="G37:H37"/>
    <mergeCell ref="C45:E45"/>
    <mergeCell ref="C46:E46"/>
    <mergeCell ref="G46:H46"/>
    <mergeCell ref="C64:E64"/>
    <mergeCell ref="C65:E65"/>
    <mergeCell ref="G65:H65"/>
    <mergeCell ref="C66:E66"/>
    <mergeCell ref="C67:E67"/>
    <mergeCell ref="F67:I67"/>
    <mergeCell ref="C68:I68"/>
    <mergeCell ref="C69:D69"/>
    <mergeCell ref="C70:D70"/>
    <mergeCell ref="C71:E71"/>
    <mergeCell ref="A72:D72"/>
    <mergeCell ref="A73:D73"/>
    <mergeCell ref="A74:D74"/>
    <mergeCell ref="A75:D75"/>
    <mergeCell ref="C77:E77"/>
    <mergeCell ref="C78:E78"/>
    <mergeCell ref="F78:I78"/>
    <mergeCell ref="A79:Q79"/>
    <mergeCell ref="A7:A37"/>
    <mergeCell ref="A38:A65"/>
    <mergeCell ref="B7:B26"/>
    <mergeCell ref="B27:B28"/>
    <mergeCell ref="B29:B37"/>
    <mergeCell ref="B38:B46"/>
    <mergeCell ref="B47:B65"/>
    <mergeCell ref="C2:C6"/>
    <mergeCell ref="D2:D6"/>
    <mergeCell ref="E2:E6"/>
    <mergeCell ref="F3:F6"/>
    <mergeCell ref="G3:G6"/>
    <mergeCell ref="H3:H6"/>
    <mergeCell ref="I2:I6"/>
    <mergeCell ref="Q16:Q68"/>
    <mergeCell ref="A66:B68"/>
    <mergeCell ref="A69:B71"/>
    <mergeCell ref="A77:B78"/>
    <mergeCell ref="A2:B6"/>
  </mergeCells>
  <printOptions horizontalCentered="1"/>
  <pageMargins left="0.2" right="0.2" top="0.59" bottom="0.59" header="0.12" footer="0.12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GXMU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ZhouYi</dc:creator>
  <cp:lastModifiedBy>毛星宁</cp:lastModifiedBy>
  <cp:revision>1</cp:revision>
  <dcterms:created xsi:type="dcterms:W3CDTF">2013-05-26T14:45:00Z</dcterms:created>
  <cp:lastPrinted>2019-05-15T03:07:00Z</cp:lastPrinted>
  <dcterms:modified xsi:type="dcterms:W3CDTF">2023-07-03T14:56:43Z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EA58D6B5057D46D480E3F6630DD81D73</vt:lpwstr>
  </property>
</Properties>
</file>